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18277F78-A61A-4D91-9063-6328DA03FFBA}"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600" windowHeight="95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D32" i="8" l="1"/>
  <c r="D16" i="8"/>
  <c r="D14" i="8"/>
  <c r="L1447" i="9" l="1"/>
  <c r="J1447" i="9"/>
  <c r="F317" i="9"/>
  <c r="F316" i="9"/>
  <c r="F315" i="9"/>
  <c r="F314" i="9"/>
  <c r="F313" i="9"/>
  <c r="F312" i="9"/>
  <c r="F311" i="9"/>
  <c r="F310" i="9"/>
  <c r="F309" i="9"/>
  <c r="H308" i="9"/>
  <c r="G308" i="9"/>
  <c r="F308" i="9"/>
  <c r="F307" i="9"/>
  <c r="H306" i="9"/>
  <c r="G306" i="9"/>
  <c r="F306" i="9"/>
  <c r="H305" i="9"/>
  <c r="G305" i="9"/>
  <c r="F305" i="9"/>
  <c r="H304" i="9"/>
  <c r="E304" i="9" s="1"/>
  <c r="B304" i="9" s="1"/>
  <c r="G304" i="9"/>
  <c r="F304" i="9"/>
  <c r="H303" i="9"/>
  <c r="E303" i="9" s="1"/>
  <c r="B303" i="9" s="1"/>
  <c r="G303" i="9"/>
  <c r="F303" i="9"/>
  <c r="H302" i="9"/>
  <c r="G302" i="9"/>
  <c r="F302" i="9"/>
  <c r="H301" i="9"/>
  <c r="G301" i="9"/>
  <c r="F301" i="9"/>
  <c r="H300" i="9"/>
  <c r="G300" i="9"/>
  <c r="F300" i="9"/>
  <c r="H299" i="9"/>
  <c r="G299" i="9"/>
  <c r="F299" i="9"/>
  <c r="H298" i="9"/>
  <c r="G298" i="9"/>
  <c r="F298" i="9"/>
  <c r="H297" i="9"/>
  <c r="G297" i="9"/>
  <c r="F297" i="9"/>
  <c r="H296" i="9"/>
  <c r="E296" i="9" s="1"/>
  <c r="B296" i="9" s="1"/>
  <c r="G296" i="9"/>
  <c r="F296" i="9"/>
  <c r="H295" i="9"/>
  <c r="G295" i="9"/>
  <c r="F295" i="9"/>
  <c r="H294" i="9"/>
  <c r="G294" i="9"/>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7" i="9" s="1"/>
  <c r="F278" i="9"/>
  <c r="F276" i="9"/>
  <c r="L275" i="9"/>
  <c r="F275" i="9" s="1"/>
  <c r="H275" i="9"/>
  <c r="F274" i="9"/>
  <c r="I273" i="9"/>
  <c r="H273" i="9"/>
  <c r="F273" i="9"/>
  <c r="E272" i="9"/>
  <c r="M271" i="9"/>
  <c r="L271" i="9"/>
  <c r="F271" i="9" s="1"/>
  <c r="E271" i="9"/>
  <c r="M270" i="9"/>
  <c r="F270" i="9" s="1"/>
  <c r="B270" i="9" s="1"/>
  <c r="L270" i="9"/>
  <c r="E270" i="9"/>
  <c r="M269" i="9"/>
  <c r="L269" i="9"/>
  <c r="F269" i="9" s="1"/>
  <c r="E269" i="9"/>
  <c r="M268" i="9"/>
  <c r="L268" i="9"/>
  <c r="F268" i="9"/>
  <c r="B268" i="9" s="1"/>
  <c r="E268" i="9"/>
  <c r="M267" i="9"/>
  <c r="L267" i="9"/>
  <c r="F267" i="9" s="1"/>
  <c r="E267" i="9"/>
  <c r="M266" i="9"/>
  <c r="F266" i="9" s="1"/>
  <c r="L266" i="9"/>
  <c r="E266" i="9"/>
  <c r="B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M260" i="9"/>
  <c r="L260" i="9"/>
  <c r="F260" i="9"/>
  <c r="B260" i="9" s="1"/>
  <c r="E260" i="9"/>
  <c r="M259" i="9"/>
  <c r="L259" i="9"/>
  <c r="F259" i="9" s="1"/>
  <c r="E259" i="9"/>
  <c r="M258" i="9"/>
  <c r="F258" i="9" s="1"/>
  <c r="L258" i="9"/>
  <c r="E258" i="9"/>
  <c r="B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M252" i="9"/>
  <c r="L252" i="9"/>
  <c r="F252" i="9"/>
  <c r="B252" i="9" s="1"/>
  <c r="E252" i="9"/>
  <c r="M251" i="9"/>
  <c r="L251" i="9"/>
  <c r="F251" i="9" s="1"/>
  <c r="E251" i="9"/>
  <c r="M250" i="9"/>
  <c r="F250" i="9" s="1"/>
  <c r="L250" i="9"/>
  <c r="E250" i="9"/>
  <c r="B250" i="9"/>
  <c r="M249" i="9"/>
  <c r="L249" i="9"/>
  <c r="F249" i="9" s="1"/>
  <c r="E249" i="9"/>
  <c r="B249" i="9" s="1"/>
  <c r="M248" i="9"/>
  <c r="L248" i="9"/>
  <c r="F248" i="9"/>
  <c r="B248" i="9" s="1"/>
  <c r="E248" i="9"/>
  <c r="M247" i="9"/>
  <c r="L247" i="9"/>
  <c r="F247" i="9" s="1"/>
  <c r="E247" i="9"/>
  <c r="M246" i="9"/>
  <c r="L246" i="9"/>
  <c r="E246" i="9"/>
  <c r="M245" i="9"/>
  <c r="L245" i="9"/>
  <c r="F245" i="9" s="1"/>
  <c r="E245" i="9"/>
  <c r="M244" i="9"/>
  <c r="L244" i="9"/>
  <c r="F244" i="9"/>
  <c r="B244" i="9" s="1"/>
  <c r="E244" i="9"/>
  <c r="M243" i="9"/>
  <c r="L243" i="9"/>
  <c r="F243" i="9" s="1"/>
  <c r="E243" i="9"/>
  <c r="M242" i="9"/>
  <c r="L242" i="9"/>
  <c r="E242" i="9"/>
  <c r="M241" i="9"/>
  <c r="L241" i="9"/>
  <c r="F241" i="9" s="1"/>
  <c r="E241" i="9"/>
  <c r="B241" i="9" s="1"/>
  <c r="M240" i="9"/>
  <c r="L240" i="9"/>
  <c r="F240" i="9"/>
  <c r="E240" i="9"/>
  <c r="B240" i="9" s="1"/>
  <c r="M239" i="9"/>
  <c r="L239" i="9"/>
  <c r="F239" i="9" s="1"/>
  <c r="E239" i="9"/>
  <c r="M238" i="9"/>
  <c r="L238" i="9"/>
  <c r="E238" i="9"/>
  <c r="M237" i="9"/>
  <c r="L237" i="9"/>
  <c r="F237" i="9" s="1"/>
  <c r="E237" i="9"/>
  <c r="M236" i="9"/>
  <c r="L236" i="9"/>
  <c r="F236" i="9"/>
  <c r="E236" i="9"/>
  <c r="M235" i="9"/>
  <c r="L235" i="9"/>
  <c r="F235" i="9" s="1"/>
  <c r="E235" i="9"/>
  <c r="M234" i="9"/>
  <c r="L234" i="9"/>
  <c r="E234" i="9"/>
  <c r="M233" i="9"/>
  <c r="L233" i="9"/>
  <c r="F233" i="9" s="1"/>
  <c r="E233" i="9"/>
  <c r="B233" i="9" s="1"/>
  <c r="M232" i="9"/>
  <c r="L232" i="9"/>
  <c r="F232" i="9"/>
  <c r="E232" i="9"/>
  <c r="B232" i="9" s="1"/>
  <c r="M231" i="9"/>
  <c r="L231" i="9"/>
  <c r="F231" i="9" s="1"/>
  <c r="E231" i="9"/>
  <c r="M230" i="9"/>
  <c r="L230" i="9"/>
  <c r="E230" i="9"/>
  <c r="M229" i="9"/>
  <c r="L229" i="9"/>
  <c r="F229" i="9" s="1"/>
  <c r="E229" i="9"/>
  <c r="B229" i="9" s="1"/>
  <c r="M228" i="9"/>
  <c r="L228" i="9"/>
  <c r="F228" i="9"/>
  <c r="B228" i="9" s="1"/>
  <c r="E228" i="9"/>
  <c r="M227" i="9"/>
  <c r="L227" i="9"/>
  <c r="F227" i="9" s="1"/>
  <c r="E227" i="9"/>
  <c r="M226" i="9"/>
  <c r="L226" i="9"/>
  <c r="E226" i="9"/>
  <c r="M225" i="9"/>
  <c r="L225" i="9"/>
  <c r="F225" i="9" s="1"/>
  <c r="E225" i="9"/>
  <c r="B225" i="9" s="1"/>
  <c r="M224" i="9"/>
  <c r="L224" i="9"/>
  <c r="F224" i="9"/>
  <c r="E224" i="9"/>
  <c r="B224" i="9" s="1"/>
  <c r="M223" i="9"/>
  <c r="L223" i="9"/>
  <c r="E223" i="9"/>
  <c r="M222" i="9"/>
  <c r="L222" i="9"/>
  <c r="E222" i="9"/>
  <c r="M221" i="9"/>
  <c r="L221" i="9"/>
  <c r="F221" i="9" s="1"/>
  <c r="E221" i="9"/>
  <c r="M220" i="9"/>
  <c r="F220" i="9" s="1"/>
  <c r="B220" i="9" s="1"/>
  <c r="L220" i="9"/>
  <c r="E220" i="9"/>
  <c r="M219" i="9"/>
  <c r="L219" i="9"/>
  <c r="F219" i="9" s="1"/>
  <c r="E219" i="9"/>
  <c r="M218" i="9"/>
  <c r="L218" i="9"/>
  <c r="E218" i="9"/>
  <c r="M217" i="9"/>
  <c r="L217" i="9"/>
  <c r="E217" i="9"/>
  <c r="M216" i="9"/>
  <c r="L216" i="9"/>
  <c r="F216" i="9"/>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B144" i="9" s="1"/>
  <c r="F144" i="9"/>
  <c r="F143" i="9"/>
  <c r="H142" i="9"/>
  <c r="E142" i="9" s="1"/>
  <c r="B142" i="9" s="1"/>
  <c r="G142" i="9"/>
  <c r="F142" i="9"/>
  <c r="H141" i="9"/>
  <c r="G141" i="9"/>
  <c r="E141" i="9" s="1"/>
  <c r="B141" i="9" s="1"/>
  <c r="F141" i="9"/>
  <c r="H140" i="9"/>
  <c r="G140" i="9"/>
  <c r="E140" i="9" s="1"/>
  <c r="B140" i="9" s="1"/>
  <c r="F140" i="9"/>
  <c r="H139" i="9"/>
  <c r="G139" i="9"/>
  <c r="F139" i="9"/>
  <c r="E139" i="9"/>
  <c r="B139" i="9" s="1"/>
  <c r="H138" i="9"/>
  <c r="E138" i="9" s="1"/>
  <c r="B138" i="9" s="1"/>
  <c r="G138" i="9"/>
  <c r="F138" i="9"/>
  <c r="H137" i="9"/>
  <c r="G137" i="9"/>
  <c r="E137" i="9" s="1"/>
  <c r="B137" i="9" s="1"/>
  <c r="F137" i="9"/>
  <c r="H136" i="9"/>
  <c r="G136" i="9"/>
  <c r="E136" i="9" s="1"/>
  <c r="B136" i="9" s="1"/>
  <c r="F136" i="9"/>
  <c r="H135" i="9"/>
  <c r="G135" i="9"/>
  <c r="F135" i="9"/>
  <c r="E135" i="9"/>
  <c r="B135" i="9" s="1"/>
  <c r="H134" i="9"/>
  <c r="E134" i="9" s="1"/>
  <c r="B134" i="9" s="1"/>
  <c r="G134" i="9"/>
  <c r="F134" i="9"/>
  <c r="H133" i="9"/>
  <c r="G133" i="9"/>
  <c r="E133" i="9" s="1"/>
  <c r="B133" i="9" s="1"/>
  <c r="F133" i="9"/>
  <c r="H132" i="9"/>
  <c r="G132" i="9"/>
  <c r="E132" i="9" s="1"/>
  <c r="B132" i="9" s="1"/>
  <c r="F132" i="9"/>
  <c r="H131" i="9"/>
  <c r="G131" i="9"/>
  <c r="F131" i="9"/>
  <c r="E131" i="9"/>
  <c r="B131" i="9" s="1"/>
  <c r="H130" i="9"/>
  <c r="E130" i="9" s="1"/>
  <c r="B130" i="9" s="1"/>
  <c r="G130" i="9"/>
  <c r="F130" i="9"/>
  <c r="H129" i="9"/>
  <c r="G129" i="9"/>
  <c r="E129" i="9" s="1"/>
  <c r="B129" i="9" s="1"/>
  <c r="F129" i="9"/>
  <c r="H128" i="9"/>
  <c r="G128" i="9"/>
  <c r="E128" i="9" s="1"/>
  <c r="B128" i="9" s="1"/>
  <c r="F128" i="9"/>
  <c r="H127" i="9"/>
  <c r="G127" i="9"/>
  <c r="F127" i="9"/>
  <c r="E127" i="9"/>
  <c r="B127" i="9" s="1"/>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F88" i="9"/>
  <c r="B88" i="9"/>
  <c r="H87" i="9"/>
  <c r="G87" i="9"/>
  <c r="E87" i="9" s="1"/>
  <c r="B87" i="9" s="1"/>
  <c r="F87" i="9"/>
  <c r="H86" i="9"/>
  <c r="E86" i="9" s="1"/>
  <c r="G86" i="9"/>
  <c r="F86" i="9"/>
  <c r="B86" i="9"/>
  <c r="H85" i="9"/>
  <c r="G85" i="9"/>
  <c r="E85" i="9" s="1"/>
  <c r="B85" i="9" s="1"/>
  <c r="F85" i="9"/>
  <c r="H84" i="9"/>
  <c r="G84" i="9"/>
  <c r="E84" i="9" s="1"/>
  <c r="B84" i="9" s="1"/>
  <c r="F84" i="9"/>
  <c r="H83" i="9"/>
  <c r="G83" i="9"/>
  <c r="E83" i="9" s="1"/>
  <c r="B83" i="9" s="1"/>
  <c r="F83" i="9"/>
  <c r="H82" i="9"/>
  <c r="E82" i="9" s="1"/>
  <c r="G82" i="9"/>
  <c r="F82" i="9"/>
  <c r="B82" i="9"/>
  <c r="H81" i="9"/>
  <c r="G81" i="9"/>
  <c r="E81" i="9" s="1"/>
  <c r="B81" i="9" s="1"/>
  <c r="F81" i="9"/>
  <c r="H80" i="9"/>
  <c r="G80" i="9"/>
  <c r="E80" i="9" s="1"/>
  <c r="B80" i="9" s="1"/>
  <c r="F80" i="9"/>
  <c r="H79" i="9"/>
  <c r="G79" i="9"/>
  <c r="E79" i="9" s="1"/>
  <c r="B79" i="9" s="1"/>
  <c r="F79" i="9"/>
  <c r="H78" i="9"/>
  <c r="E78" i="9" s="1"/>
  <c r="G78" i="9"/>
  <c r="F78" i="9"/>
  <c r="B78" i="9"/>
  <c r="H77" i="9"/>
  <c r="G77" i="9"/>
  <c r="E77" i="9" s="1"/>
  <c r="B77" i="9" s="1"/>
  <c r="F77" i="9"/>
  <c r="H76" i="9"/>
  <c r="G76" i="9"/>
  <c r="E76" i="9" s="1"/>
  <c r="B76" i="9" s="1"/>
  <c r="F76" i="9"/>
  <c r="H75" i="9"/>
  <c r="G75" i="9"/>
  <c r="E75" i="9" s="1"/>
  <c r="B75" i="9" s="1"/>
  <c r="F75" i="9"/>
  <c r="H74" i="9"/>
  <c r="E74" i="9" s="1"/>
  <c r="B74" i="9" s="1"/>
  <c r="G74" i="9"/>
  <c r="F74" i="9"/>
  <c r="H73" i="9"/>
  <c r="G73" i="9"/>
  <c r="F73" i="9"/>
  <c r="E73" i="9"/>
  <c r="B73" i="9" s="1"/>
  <c r="H72" i="9"/>
  <c r="G72" i="9"/>
  <c r="F72" i="9"/>
  <c r="H71" i="9"/>
  <c r="G71" i="9"/>
  <c r="F71" i="9"/>
  <c r="E71" i="9"/>
  <c r="B71" i="9" s="1"/>
  <c r="H70" i="9"/>
  <c r="E70" i="9" s="1"/>
  <c r="B70" i="9" s="1"/>
  <c r="G70" i="9"/>
  <c r="F70" i="9"/>
  <c r="H69" i="9"/>
  <c r="G69" i="9"/>
  <c r="E69" i="9" s="1"/>
  <c r="B69" i="9" s="1"/>
  <c r="F69" i="9"/>
  <c r="H68" i="9"/>
  <c r="G68" i="9"/>
  <c r="E68" i="9" s="1"/>
  <c r="B68" i="9" s="1"/>
  <c r="F68" i="9"/>
  <c r="H67" i="9"/>
  <c r="G67" i="9"/>
  <c r="F67" i="9"/>
  <c r="E67" i="9"/>
  <c r="B67" i="9" s="1"/>
  <c r="H66" i="9"/>
  <c r="E66" i="9" s="1"/>
  <c r="B66" i="9" s="1"/>
  <c r="G66" i="9"/>
  <c r="F66" i="9"/>
  <c r="H65" i="9"/>
  <c r="G65" i="9"/>
  <c r="E65" i="9" s="1"/>
  <c r="B65" i="9" s="1"/>
  <c r="F65" i="9"/>
  <c r="H64" i="9"/>
  <c r="G64" i="9"/>
  <c r="E64" i="9" s="1"/>
  <c r="B64" i="9" s="1"/>
  <c r="F64" i="9"/>
  <c r="H63" i="9"/>
  <c r="G63" i="9"/>
  <c r="F63" i="9"/>
  <c r="E63" i="9"/>
  <c r="B63" i="9" s="1"/>
  <c r="H62" i="9"/>
  <c r="E62" i="9" s="1"/>
  <c r="B62" i="9" s="1"/>
  <c r="G62" i="9"/>
  <c r="F62" i="9"/>
  <c r="H61" i="9"/>
  <c r="G61" i="9"/>
  <c r="E61" i="9" s="1"/>
  <c r="B61" i="9" s="1"/>
  <c r="F61" i="9"/>
  <c r="H60" i="9"/>
  <c r="G60" i="9"/>
  <c r="E60" i="9" s="1"/>
  <c r="B60" i="9" s="1"/>
  <c r="F60" i="9"/>
  <c r="H59" i="9"/>
  <c r="G59" i="9"/>
  <c r="F59" i="9"/>
  <c r="E59" i="9"/>
  <c r="B59" i="9" s="1"/>
  <c r="H58" i="9"/>
  <c r="E58" i="9" s="1"/>
  <c r="B58" i="9" s="1"/>
  <c r="G58" i="9"/>
  <c r="F58" i="9"/>
  <c r="H57" i="9"/>
  <c r="G57" i="9"/>
  <c r="E57" i="9" s="1"/>
  <c r="B57" i="9" s="1"/>
  <c r="F57" i="9"/>
  <c r="H56" i="9"/>
  <c r="G56" i="9"/>
  <c r="E56" i="9" s="1"/>
  <c r="B56" i="9" s="1"/>
  <c r="F56" i="9"/>
  <c r="H55" i="9"/>
  <c r="G55" i="9"/>
  <c r="F55" i="9"/>
  <c r="E55" i="9"/>
  <c r="B55" i="9" s="1"/>
  <c r="H54" i="9"/>
  <c r="E54" i="9" s="1"/>
  <c r="B54" i="9" s="1"/>
  <c r="G54" i="9"/>
  <c r="F54" i="9"/>
  <c r="H53" i="9"/>
  <c r="G53" i="9"/>
  <c r="E53" i="9" s="1"/>
  <c r="B53" i="9" s="1"/>
  <c r="F53" i="9"/>
  <c r="H52" i="9"/>
  <c r="G52" i="9"/>
  <c r="E52" i="9" s="1"/>
  <c r="B52" i="9" s="1"/>
  <c r="F52" i="9"/>
  <c r="H51" i="9"/>
  <c r="G51" i="9"/>
  <c r="F51" i="9"/>
  <c r="E51" i="9"/>
  <c r="B51" i="9" s="1"/>
  <c r="H50" i="9"/>
  <c r="E50" i="9" s="1"/>
  <c r="B50" i="9" s="1"/>
  <c r="G50" i="9"/>
  <c r="F50" i="9"/>
  <c r="H49" i="9"/>
  <c r="G49" i="9"/>
  <c r="E49" i="9" s="1"/>
  <c r="B49" i="9" s="1"/>
  <c r="F49" i="9"/>
  <c r="H48" i="9"/>
  <c r="G48" i="9"/>
  <c r="E48" i="9" s="1"/>
  <c r="B48" i="9" s="1"/>
  <c r="F48" i="9"/>
  <c r="H47" i="9"/>
  <c r="E47" i="9" s="1"/>
  <c r="B47" i="9" s="1"/>
  <c r="G47" i="9"/>
  <c r="F47" i="9"/>
  <c r="H46" i="9"/>
  <c r="E46" i="9" s="1"/>
  <c r="B46" i="9" s="1"/>
  <c r="G46" i="9"/>
  <c r="F46" i="9"/>
  <c r="H45" i="9"/>
  <c r="G45" i="9"/>
  <c r="F45" i="9"/>
  <c r="H44" i="9"/>
  <c r="G44" i="9"/>
  <c r="F44" i="9"/>
  <c r="H43" i="9"/>
  <c r="E43" i="9" s="1"/>
  <c r="B43" i="9" s="1"/>
  <c r="G43" i="9"/>
  <c r="F43" i="9"/>
  <c r="H42" i="9"/>
  <c r="G42" i="9"/>
  <c r="F42" i="9"/>
  <c r="E42" i="9"/>
  <c r="B42" i="9" s="1"/>
  <c r="H41" i="9"/>
  <c r="G41" i="9"/>
  <c r="F41" i="9"/>
  <c r="H40" i="9"/>
  <c r="G40" i="9"/>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E22" i="9" s="1"/>
  <c r="B22" i="9" s="1"/>
  <c r="G22" i="9"/>
  <c r="F22" i="9"/>
  <c r="F21" i="9"/>
  <c r="F4" i="9"/>
  <c r="O3" i="9"/>
  <c r="G275" i="9" s="1"/>
  <c r="I3" i="9"/>
  <c r="H3" i="9"/>
  <c r="G3" i="9"/>
  <c r="D101" i="8"/>
  <c r="D95" i="8"/>
  <c r="C1570" i="1" s="1"/>
  <c r="H1570" i="1" s="1"/>
  <c r="D90" i="8"/>
  <c r="D85" i="8"/>
  <c r="D80" i="8"/>
  <c r="D75" i="8"/>
  <c r="D70" i="8"/>
  <c r="D65" i="8"/>
  <c r="D60" i="8"/>
  <c r="D55" i="8"/>
  <c r="D49" i="8" s="1"/>
  <c r="D43" i="8" s="1"/>
  <c r="I35" i="3" s="1"/>
  <c r="D50" i="8"/>
  <c r="D44" i="8"/>
  <c r="D36" i="8"/>
  <c r="D26" i="8"/>
  <c r="D24" i="8" s="1"/>
  <c r="C1499" i="1" s="1"/>
  <c r="H1499" i="1" s="1"/>
  <c r="D18" i="8"/>
  <c r="D8" i="8"/>
  <c r="D6" i="8" s="1"/>
  <c r="E44" i="7"/>
  <c r="D44" i="7"/>
  <c r="E39" i="7"/>
  <c r="D39" i="7"/>
  <c r="D38" i="7" s="1"/>
  <c r="E38" i="7"/>
  <c r="E30" i="7"/>
  <c r="D30" i="7"/>
  <c r="E23" i="7"/>
  <c r="E22" i="7" s="1"/>
  <c r="I30" i="3" s="1"/>
  <c r="D23" i="7"/>
  <c r="D22" i="7"/>
  <c r="C1453" i="1" s="1"/>
  <c r="H1453" i="1" s="1"/>
  <c r="E14" i="7"/>
  <c r="D14" i="7"/>
  <c r="E7" i="7"/>
  <c r="D7" i="7"/>
  <c r="D6"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F118" i="6" s="1"/>
  <c r="D118" i="6"/>
  <c r="F117" i="6"/>
  <c r="F116" i="6"/>
  <c r="F115" i="6"/>
  <c r="E115" i="6"/>
  <c r="D115" i="6"/>
  <c r="D114" i="6" s="1"/>
  <c r="C1408" i="1" s="1"/>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F250" i="5"/>
  <c r="E250" i="5"/>
  <c r="D250" i="5"/>
  <c r="F249" i="5"/>
  <c r="F248" i="5"/>
  <c r="F247" i="5"/>
  <c r="E246" i="5"/>
  <c r="D246" i="5"/>
  <c r="D245" i="5" s="1"/>
  <c r="F244" i="5"/>
  <c r="F243" i="5"/>
  <c r="E242" i="5"/>
  <c r="D242" i="5"/>
  <c r="F242" i="5" s="1"/>
  <c r="F241" i="5"/>
  <c r="F240" i="5"/>
  <c r="E239" i="5"/>
  <c r="E238" i="5" s="1"/>
  <c r="D239" i="5"/>
  <c r="D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175" i="1" s="1"/>
  <c r="D198" i="5"/>
  <c r="F198" i="5" s="1"/>
  <c r="F197" i="5"/>
  <c r="F196" i="5"/>
  <c r="F195" i="5"/>
  <c r="F194" i="5"/>
  <c r="F193" i="5"/>
  <c r="F192" i="5"/>
  <c r="F191" i="5"/>
  <c r="E191" i="5"/>
  <c r="D191" i="5"/>
  <c r="D190" i="5"/>
  <c r="G309" i="9" s="1"/>
  <c r="F189" i="5"/>
  <c r="F188" i="5"/>
  <c r="F187" i="5"/>
  <c r="F186" i="5"/>
  <c r="F185" i="5"/>
  <c r="F184" i="5"/>
  <c r="F183" i="5"/>
  <c r="F182" i="5"/>
  <c r="F181" i="5"/>
  <c r="E180" i="5"/>
  <c r="E177" i="5" s="1"/>
  <c r="D180" i="5"/>
  <c r="F180" i="5" s="1"/>
  <c r="F179" i="5"/>
  <c r="F178"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F148" i="5"/>
  <c r="F147" i="5"/>
  <c r="E146" i="5"/>
  <c r="D1124" i="1" s="1"/>
  <c r="H1124" i="1" s="1"/>
  <c r="D146" i="5"/>
  <c r="F145" i="5"/>
  <c r="F144" i="5"/>
  <c r="F143" i="5"/>
  <c r="F142" i="5"/>
  <c r="E142" i="5"/>
  <c r="D142" i="5"/>
  <c r="F141" i="5"/>
  <c r="F140" i="5"/>
  <c r="F139" i="5"/>
  <c r="F138" i="5"/>
  <c r="F137" i="5"/>
  <c r="F136" i="5"/>
  <c r="F135" i="5"/>
  <c r="E135" i="5"/>
  <c r="E134" i="5" s="1"/>
  <c r="D1112" i="1" s="1"/>
  <c r="D135" i="5"/>
  <c r="D134" i="5" s="1"/>
  <c r="F134" i="5" s="1"/>
  <c r="F133" i="5"/>
  <c r="F132" i="5"/>
  <c r="F131" i="5"/>
  <c r="F130" i="5"/>
  <c r="F129" i="5"/>
  <c r="F128" i="5"/>
  <c r="F127" i="5"/>
  <c r="E126" i="5"/>
  <c r="D126" i="5"/>
  <c r="F126" i="5" s="1"/>
  <c r="F125" i="5"/>
  <c r="F124" i="5"/>
  <c r="F123" i="5"/>
  <c r="F122" i="5"/>
  <c r="F121" i="5"/>
  <c r="F120" i="5"/>
  <c r="E119" i="5"/>
  <c r="E118" i="5" s="1"/>
  <c r="D1096" i="1" s="1"/>
  <c r="G1096" i="1" s="1"/>
  <c r="D119" i="5"/>
  <c r="F119" i="5" s="1"/>
  <c r="D118" i="5"/>
  <c r="F118" i="5" s="1"/>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E78" i="5" s="1"/>
  <c r="D79" i="5"/>
  <c r="D78"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D19" i="5"/>
  <c r="F18" i="5"/>
  <c r="F17" i="5"/>
  <c r="F16" i="5"/>
  <c r="F15" i="5"/>
  <c r="F14" i="5"/>
  <c r="E13" i="5"/>
  <c r="F13" i="5" s="1"/>
  <c r="D13"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F629" i="4"/>
  <c r="E629" i="4"/>
  <c r="D629" i="4"/>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D529" i="4"/>
  <c r="F529" i="4" s="1"/>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E418" i="4"/>
  <c r="D418" i="4"/>
  <c r="F418" i="4" s="1"/>
  <c r="E417" i="4"/>
  <c r="D417" i="4"/>
  <c r="C412" i="1" s="1"/>
  <c r="E416" i="4"/>
  <c r="D416" i="4"/>
  <c r="C411" i="1"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E363" i="4" s="1"/>
  <c r="D369" i="4"/>
  <c r="F368" i="4"/>
  <c r="F367" i="4"/>
  <c r="F366" i="4"/>
  <c r="F365" i="4"/>
  <c r="E364" i="4"/>
  <c r="D364" i="4"/>
  <c r="D363" i="4" s="1"/>
  <c r="F362" i="4"/>
  <c r="F361" i="4"/>
  <c r="F360" i="4"/>
  <c r="F359" i="4"/>
  <c r="F358" i="4"/>
  <c r="F357" i="4"/>
  <c r="E356" i="4"/>
  <c r="D356" i="4"/>
  <c r="F356" i="4" s="1"/>
  <c r="F355" i="4"/>
  <c r="F354" i="4"/>
  <c r="F353" i="4"/>
  <c r="F352" i="4"/>
  <c r="E352" i="4"/>
  <c r="D352" i="4"/>
  <c r="D351" i="4" s="1"/>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D311" i="4" s="1"/>
  <c r="F310" i="4"/>
  <c r="F309" i="4"/>
  <c r="F308" i="4"/>
  <c r="F307" i="4"/>
  <c r="F306" i="4"/>
  <c r="F305" i="4"/>
  <c r="E304" i="4"/>
  <c r="D304" i="4"/>
  <c r="F304" i="4" s="1"/>
  <c r="F303" i="4"/>
  <c r="F302" i="4"/>
  <c r="F301" i="4"/>
  <c r="F300" i="4"/>
  <c r="E300" i="4"/>
  <c r="E299" i="4" s="1"/>
  <c r="D300" i="4"/>
  <c r="D299" i="4" s="1"/>
  <c r="F296" i="4"/>
  <c r="F295" i="4"/>
  <c r="F294" i="4"/>
  <c r="F293" i="4"/>
  <c r="F292" i="4"/>
  <c r="E288" i="4"/>
  <c r="D288" i="4"/>
  <c r="F288" i="4" s="1"/>
  <c r="E287" i="4"/>
  <c r="D287" i="4"/>
  <c r="F287" i="4" s="1"/>
  <c r="F286" i="4"/>
  <c r="F285" i="4"/>
  <c r="F284" i="4"/>
  <c r="F283" i="4"/>
  <c r="F282" i="4"/>
  <c r="F281" i="4"/>
  <c r="F280" i="4"/>
  <c r="E279" i="4"/>
  <c r="D275" i="1" s="1"/>
  <c r="D279" i="4"/>
  <c r="D263" i="4" s="1"/>
  <c r="C259" i="1" s="1"/>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E252" i="4" s="1"/>
  <c r="D248" i="1" s="1"/>
  <c r="D259" i="4"/>
  <c r="F258" i="4"/>
  <c r="F257" i="4"/>
  <c r="F256" i="4"/>
  <c r="F255" i="4"/>
  <c r="F254" i="4"/>
  <c r="E253" i="4"/>
  <c r="D253" i="4"/>
  <c r="D252" i="4" s="1"/>
  <c r="F251" i="4"/>
  <c r="F250" i="4"/>
  <c r="F249" i="4"/>
  <c r="F248" i="4"/>
  <c r="F247" i="4"/>
  <c r="E247" i="4"/>
  <c r="D247" i="4"/>
  <c r="F246" i="4"/>
  <c r="F245" i="4"/>
  <c r="F244" i="4"/>
  <c r="E244" i="4"/>
  <c r="D244" i="4"/>
  <c r="F243" i="4"/>
  <c r="F242" i="4"/>
  <c r="F241" i="4"/>
  <c r="E240" i="4"/>
  <c r="E224" i="4" s="1"/>
  <c r="D240" i="4"/>
  <c r="F240" i="4" s="1"/>
  <c r="F239" i="4"/>
  <c r="F238" i="4"/>
  <c r="F237" i="4"/>
  <c r="F236" i="4"/>
  <c r="E236" i="4"/>
  <c r="D236" i="4"/>
  <c r="F235" i="4"/>
  <c r="F234" i="4"/>
  <c r="F233" i="4"/>
  <c r="F232" i="4"/>
  <c r="F231" i="4"/>
  <c r="E231" i="4"/>
  <c r="D231" i="4"/>
  <c r="F230" i="4"/>
  <c r="F229" i="4"/>
  <c r="E228" i="4"/>
  <c r="D228" i="4"/>
  <c r="F228" i="4" s="1"/>
  <c r="F227" i="4"/>
  <c r="F226" i="4"/>
  <c r="E225" i="4"/>
  <c r="D225" i="4"/>
  <c r="D224" i="4" s="1"/>
  <c r="F224" i="4" s="1"/>
  <c r="F223" i="4"/>
  <c r="F222" i="4"/>
  <c r="F221" i="4"/>
  <c r="F220" i="4"/>
  <c r="F219" i="4"/>
  <c r="E219" i="4"/>
  <c r="D219" i="4"/>
  <c r="F218" i="4"/>
  <c r="F217" i="4"/>
  <c r="E216" i="4"/>
  <c r="E215" i="4" s="1"/>
  <c r="D216" i="4"/>
  <c r="F216" i="4" s="1"/>
  <c r="F215" i="4"/>
  <c r="D215"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8" i="4"/>
  <c r="F137" i="4"/>
  <c r="F136" i="4"/>
  <c r="F135" i="4"/>
  <c r="E134" i="4"/>
  <c r="E133" i="4" s="1"/>
  <c r="D134" i="4"/>
  <c r="F132" i="4"/>
  <c r="F131" i="4"/>
  <c r="F130" i="4"/>
  <c r="F129" i="4"/>
  <c r="E128" i="4"/>
  <c r="F128" i="4" s="1"/>
  <c r="D128" i="4"/>
  <c r="F127" i="4"/>
  <c r="F126" i="4"/>
  <c r="E125" i="4"/>
  <c r="E124" i="4" s="1"/>
  <c r="D125" i="4"/>
  <c r="D124" i="4"/>
  <c r="F123" i="4"/>
  <c r="F122" i="4"/>
  <c r="F121" i="4"/>
  <c r="E120" i="4"/>
  <c r="D120" i="4"/>
  <c r="F120" i="4" s="1"/>
  <c r="F119" i="4"/>
  <c r="F118" i="4"/>
  <c r="F117" i="4"/>
  <c r="F116" i="4"/>
  <c r="F115" i="4"/>
  <c r="F114" i="4"/>
  <c r="F113" i="4"/>
  <c r="F112" i="4"/>
  <c r="E112" i="4"/>
  <c r="D112" i="4"/>
  <c r="F111" i="4"/>
  <c r="F110" i="4"/>
  <c r="F109" i="4"/>
  <c r="F108" i="4"/>
  <c r="E107" i="4"/>
  <c r="E106" i="4" s="1"/>
  <c r="D107" i="4"/>
  <c r="D106" i="4" s="1"/>
  <c r="F106"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D50"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H31" i="3"/>
  <c r="G31" i="3"/>
  <c r="B31" i="3"/>
  <c r="H30" i="3"/>
  <c r="G30" i="3"/>
  <c r="B30" i="3"/>
  <c r="G29" i="3"/>
  <c r="B29" i="3"/>
  <c r="G28" i="3"/>
  <c r="B28"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H1578" i="1" s="1"/>
  <c r="C1577" i="1"/>
  <c r="G1577" i="1" s="1"/>
  <c r="G1576" i="1"/>
  <c r="C1576" i="1"/>
  <c r="H1576" i="1" s="1"/>
  <c r="G1575" i="1"/>
  <c r="C1575" i="1"/>
  <c r="H1575" i="1" s="1"/>
  <c r="C1574" i="1"/>
  <c r="H1574" i="1" s="1"/>
  <c r="H1573" i="1"/>
  <c r="C1573" i="1"/>
  <c r="G1573" i="1" s="1"/>
  <c r="H1572" i="1"/>
  <c r="G1572" i="1"/>
  <c r="C1572" i="1"/>
  <c r="C1571" i="1"/>
  <c r="G1571" i="1" s="1"/>
  <c r="C1569" i="1"/>
  <c r="G1569" i="1" s="1"/>
  <c r="H1568" i="1"/>
  <c r="G1568" i="1"/>
  <c r="C1568" i="1"/>
  <c r="G1567" i="1"/>
  <c r="C1567" i="1"/>
  <c r="H1567" i="1" s="1"/>
  <c r="C1566" i="1"/>
  <c r="H1566" i="1" s="1"/>
  <c r="H1565" i="1"/>
  <c r="C1565" i="1"/>
  <c r="G1565" i="1" s="1"/>
  <c r="H1564" i="1"/>
  <c r="G1564" i="1"/>
  <c r="C1564" i="1"/>
  <c r="H1563" i="1"/>
  <c r="C1563" i="1"/>
  <c r="G1563" i="1" s="1"/>
  <c r="G1562" i="1"/>
  <c r="C1562" i="1"/>
  <c r="H1562" i="1" s="1"/>
  <c r="C1561" i="1"/>
  <c r="G1561" i="1" s="1"/>
  <c r="H1560" i="1"/>
  <c r="G1560" i="1"/>
  <c r="C1560" i="1"/>
  <c r="G1559" i="1"/>
  <c r="C1559" i="1"/>
  <c r="H1559" i="1" s="1"/>
  <c r="C1558" i="1"/>
  <c r="H1558" i="1" s="1"/>
  <c r="H1557" i="1"/>
  <c r="C1557" i="1"/>
  <c r="G1557" i="1" s="1"/>
  <c r="H1556" i="1"/>
  <c r="G1556" i="1"/>
  <c r="C1556" i="1"/>
  <c r="H1555" i="1"/>
  <c r="C1555" i="1"/>
  <c r="G1555" i="1" s="1"/>
  <c r="G1554" i="1"/>
  <c r="C1554" i="1"/>
  <c r="H1554" i="1" s="1"/>
  <c r="C1553" i="1"/>
  <c r="G1553" i="1" s="1"/>
  <c r="H1552" i="1"/>
  <c r="G1552" i="1"/>
  <c r="C1552" i="1"/>
  <c r="G1551" i="1"/>
  <c r="C1551" i="1"/>
  <c r="H1551" i="1" s="1"/>
  <c r="C1550" i="1"/>
  <c r="H1550" i="1" s="1"/>
  <c r="H1549" i="1"/>
  <c r="C1549" i="1"/>
  <c r="G1549" i="1" s="1"/>
  <c r="H1548" i="1"/>
  <c r="G1548" i="1"/>
  <c r="C1548" i="1"/>
  <c r="H1547" i="1"/>
  <c r="C1547" i="1"/>
  <c r="G1547" i="1" s="1"/>
  <c r="G1546" i="1"/>
  <c r="C1546" i="1"/>
  <c r="H1546" i="1" s="1"/>
  <c r="C1545" i="1"/>
  <c r="G1545" i="1" s="1"/>
  <c r="H1544" i="1"/>
  <c r="G1544" i="1"/>
  <c r="C1544" i="1"/>
  <c r="G1543" i="1"/>
  <c r="C1543" i="1"/>
  <c r="H1543" i="1" s="1"/>
  <c r="C1542" i="1"/>
  <c r="H1542" i="1" s="1"/>
  <c r="H1541" i="1"/>
  <c r="C1541" i="1"/>
  <c r="G1541" i="1" s="1"/>
  <c r="H1540" i="1"/>
  <c r="G1540" i="1"/>
  <c r="C1540" i="1"/>
  <c r="H1539" i="1"/>
  <c r="C1539" i="1"/>
  <c r="G1539" i="1" s="1"/>
  <c r="G1538" i="1"/>
  <c r="C1538" i="1"/>
  <c r="H1538" i="1" s="1"/>
  <c r="C1537" i="1"/>
  <c r="G1537" i="1" s="1"/>
  <c r="H1536" i="1"/>
  <c r="G1536" i="1"/>
  <c r="C1536" i="1"/>
  <c r="G1535" i="1"/>
  <c r="C1535" i="1"/>
  <c r="H1535" i="1" s="1"/>
  <c r="C1534" i="1"/>
  <c r="G1534" i="1" s="1"/>
  <c r="H1533" i="1"/>
  <c r="C1533" i="1"/>
  <c r="G1533" i="1" s="1"/>
  <c r="H1532" i="1"/>
  <c r="G1532" i="1"/>
  <c r="C1532" i="1"/>
  <c r="G1531" i="1"/>
  <c r="C1531" i="1"/>
  <c r="H1531" i="1" s="1"/>
  <c r="C1530" i="1"/>
  <c r="G1530" i="1" s="1"/>
  <c r="H1529" i="1"/>
  <c r="C1529" i="1"/>
  <c r="G1529" i="1" s="1"/>
  <c r="H1528" i="1"/>
  <c r="G1528" i="1"/>
  <c r="C1528" i="1"/>
  <c r="G1527" i="1"/>
  <c r="C1527" i="1"/>
  <c r="H1527" i="1" s="1"/>
  <c r="C1526" i="1"/>
  <c r="G1526" i="1" s="1"/>
  <c r="H1525" i="1"/>
  <c r="C1525" i="1"/>
  <c r="G1525" i="1" s="1"/>
  <c r="H1524" i="1"/>
  <c r="G1524" i="1"/>
  <c r="C1524" i="1"/>
  <c r="G1523" i="1"/>
  <c r="C1523" i="1"/>
  <c r="H1523" i="1" s="1"/>
  <c r="C1522" i="1"/>
  <c r="G1522" i="1" s="1"/>
  <c r="H1521" i="1"/>
  <c r="C1521" i="1"/>
  <c r="G1521" i="1" s="1"/>
  <c r="H1520" i="1"/>
  <c r="G1520" i="1"/>
  <c r="C1520" i="1"/>
  <c r="G1519" i="1"/>
  <c r="C1519" i="1"/>
  <c r="H1519" i="1" s="1"/>
  <c r="C1518" i="1"/>
  <c r="G1518" i="1" s="1"/>
  <c r="H1516" i="1"/>
  <c r="G1516" i="1"/>
  <c r="C1516" i="1"/>
  <c r="G1515" i="1"/>
  <c r="C1515" i="1"/>
  <c r="H1515" i="1" s="1"/>
  <c r="C1514" i="1"/>
  <c r="G1514" i="1" s="1"/>
  <c r="H1513" i="1"/>
  <c r="C1513" i="1"/>
  <c r="G1513" i="1" s="1"/>
  <c r="H1512" i="1"/>
  <c r="G1512" i="1"/>
  <c r="C1512" i="1"/>
  <c r="G1511" i="1"/>
  <c r="C1511" i="1"/>
  <c r="H1511" i="1" s="1"/>
  <c r="C1510" i="1"/>
  <c r="G1510" i="1" s="1"/>
  <c r="C1509" i="1"/>
  <c r="G1509" i="1" s="1"/>
  <c r="H1508" i="1"/>
  <c r="G1508" i="1"/>
  <c r="C1508" i="1"/>
  <c r="C1507" i="1"/>
  <c r="H1507" i="1" s="1"/>
  <c r="C1506" i="1"/>
  <c r="G1506" i="1" s="1"/>
  <c r="H1505" i="1"/>
  <c r="C1505" i="1"/>
  <c r="G1505" i="1" s="1"/>
  <c r="H1504" i="1"/>
  <c r="C1504" i="1"/>
  <c r="G1504" i="1" s="1"/>
  <c r="C1503" i="1"/>
  <c r="H1503" i="1" s="1"/>
  <c r="C1502" i="1"/>
  <c r="G1502" i="1" s="1"/>
  <c r="C1501" i="1"/>
  <c r="G1501" i="1" s="1"/>
  <c r="H1500" i="1"/>
  <c r="G1500" i="1"/>
  <c r="C1500" i="1"/>
  <c r="C1498" i="1"/>
  <c r="G1498" i="1" s="1"/>
  <c r="H1497" i="1"/>
  <c r="C1497" i="1"/>
  <c r="G1497" i="1" s="1"/>
  <c r="H1496" i="1"/>
  <c r="G1496" i="1"/>
  <c r="C1496" i="1"/>
  <c r="G1495" i="1"/>
  <c r="C1495" i="1"/>
  <c r="H1495" i="1" s="1"/>
  <c r="C1494" i="1"/>
  <c r="G1494" i="1" s="1"/>
  <c r="H1493" i="1"/>
  <c r="C1493" i="1"/>
  <c r="G1493" i="1" s="1"/>
  <c r="C1492" i="1"/>
  <c r="H1492" i="1" s="1"/>
  <c r="C1491" i="1"/>
  <c r="H1491" i="1" s="1"/>
  <c r="C1490" i="1"/>
  <c r="G1490" i="1" s="1"/>
  <c r="C1489" i="1"/>
  <c r="G1489" i="1" s="1"/>
  <c r="C1488" i="1"/>
  <c r="H1488" i="1" s="1"/>
  <c r="C1487" i="1"/>
  <c r="H1487" i="1" s="1"/>
  <c r="C1486" i="1"/>
  <c r="G1486" i="1" s="1"/>
  <c r="C1485" i="1"/>
  <c r="G1485" i="1" s="1"/>
  <c r="G1484" i="1"/>
  <c r="C1484" i="1"/>
  <c r="H1484" i="1" s="1"/>
  <c r="C1482" i="1"/>
  <c r="G1482" i="1" s="1"/>
  <c r="C1480" i="1"/>
  <c r="H1480" i="1" s="1"/>
  <c r="D1479" i="1"/>
  <c r="C1479" i="1"/>
  <c r="J1479" i="1" s="1"/>
  <c r="G1478" i="1"/>
  <c r="I1478" i="1" s="1"/>
  <c r="D1478" i="1"/>
  <c r="H1478" i="1" s="1"/>
  <c r="C1478" i="1"/>
  <c r="D1477" i="1"/>
  <c r="C1477" i="1"/>
  <c r="J1477" i="1" s="1"/>
  <c r="G1476" i="1"/>
  <c r="D1476" i="1"/>
  <c r="H1476" i="1" s="1"/>
  <c r="C1476" i="1"/>
  <c r="G1475" i="1"/>
  <c r="D1475" i="1"/>
  <c r="H1475" i="1" s="1"/>
  <c r="C1475" i="1"/>
  <c r="D1474" i="1"/>
  <c r="C1474" i="1"/>
  <c r="J1474" i="1" s="1"/>
  <c r="G1473" i="1"/>
  <c r="D1473" i="1"/>
  <c r="H1473" i="1" s="1"/>
  <c r="C1473" i="1"/>
  <c r="D1472" i="1"/>
  <c r="C1472" i="1"/>
  <c r="J1472" i="1" s="1"/>
  <c r="G1471" i="1"/>
  <c r="D1471" i="1"/>
  <c r="H1471" i="1" s="1"/>
  <c r="C1471" i="1"/>
  <c r="G1470" i="1"/>
  <c r="D1470" i="1"/>
  <c r="H1470" i="1" s="1"/>
  <c r="C1470" i="1"/>
  <c r="G1469" i="1"/>
  <c r="D1469" i="1"/>
  <c r="H1469" i="1" s="1"/>
  <c r="C1469" i="1"/>
  <c r="D1468" i="1"/>
  <c r="C1468" i="1"/>
  <c r="J1468" i="1" s="1"/>
  <c r="G1467" i="1"/>
  <c r="D1467" i="1"/>
  <c r="H1467" i="1" s="1"/>
  <c r="C1467" i="1"/>
  <c r="D1466" i="1"/>
  <c r="C1466" i="1"/>
  <c r="J1466" i="1" s="1"/>
  <c r="G1465" i="1"/>
  <c r="D1465" i="1"/>
  <c r="H1465" i="1" s="1"/>
  <c r="C1465" i="1"/>
  <c r="D1464" i="1"/>
  <c r="C1464" i="1"/>
  <c r="J1464" i="1" s="1"/>
  <c r="G1463" i="1"/>
  <c r="I1463" i="1" s="1"/>
  <c r="D1463" i="1"/>
  <c r="H1463" i="1" s="1"/>
  <c r="C1463" i="1"/>
  <c r="D1462" i="1"/>
  <c r="C1462" i="1"/>
  <c r="J1462" i="1" s="1"/>
  <c r="D1461" i="1"/>
  <c r="C1461" i="1"/>
  <c r="H1461" i="1" s="1"/>
  <c r="G1460" i="1"/>
  <c r="D1460" i="1"/>
  <c r="H1460" i="1" s="1"/>
  <c r="C1460" i="1"/>
  <c r="D1459" i="1"/>
  <c r="C1459" i="1"/>
  <c r="J1459" i="1" s="1"/>
  <c r="G1458" i="1"/>
  <c r="I1458" i="1" s="1"/>
  <c r="D1458" i="1"/>
  <c r="H1458" i="1" s="1"/>
  <c r="C1458" i="1"/>
  <c r="D1457" i="1"/>
  <c r="C1457" i="1"/>
  <c r="J1457" i="1" s="1"/>
  <c r="G1456" i="1"/>
  <c r="D1456" i="1"/>
  <c r="H1456" i="1" s="1"/>
  <c r="C1456" i="1"/>
  <c r="D1455" i="1"/>
  <c r="C1455" i="1"/>
  <c r="J1455" i="1" s="1"/>
  <c r="D1454" i="1"/>
  <c r="C1454" i="1"/>
  <c r="H1454" i="1" s="1"/>
  <c r="D1453" i="1"/>
  <c r="G1452" i="1"/>
  <c r="D1452" i="1"/>
  <c r="H1452" i="1" s="1"/>
  <c r="C1452" i="1"/>
  <c r="D1451" i="1"/>
  <c r="C1451" i="1"/>
  <c r="J1451" i="1" s="1"/>
  <c r="G1450" i="1"/>
  <c r="D1450" i="1"/>
  <c r="H1450" i="1" s="1"/>
  <c r="C1450" i="1"/>
  <c r="D1449" i="1"/>
  <c r="C1449" i="1"/>
  <c r="J1449" i="1" s="1"/>
  <c r="G1448" i="1"/>
  <c r="I1448" i="1" s="1"/>
  <c r="D1448" i="1"/>
  <c r="H1448" i="1" s="1"/>
  <c r="C1448" i="1"/>
  <c r="D1447" i="1"/>
  <c r="C1447" i="1"/>
  <c r="J1447" i="1" s="1"/>
  <c r="G1446" i="1"/>
  <c r="I1446" i="1" s="1"/>
  <c r="D1446" i="1"/>
  <c r="H1446" i="1" s="1"/>
  <c r="C1446" i="1"/>
  <c r="H1445" i="1"/>
  <c r="G1445" i="1"/>
  <c r="D1445" i="1"/>
  <c r="C1445" i="1"/>
  <c r="J1445" i="1" s="1"/>
  <c r="D1444" i="1"/>
  <c r="J1444" i="1" s="1"/>
  <c r="C1444" i="1"/>
  <c r="G1444" i="1" s="1"/>
  <c r="H1443" i="1"/>
  <c r="G1443" i="1"/>
  <c r="I1443" i="1" s="1"/>
  <c r="D1443" i="1"/>
  <c r="C1443" i="1"/>
  <c r="J1443" i="1" s="1"/>
  <c r="D1442" i="1"/>
  <c r="J1442" i="1" s="1"/>
  <c r="C1442" i="1"/>
  <c r="G1442" i="1" s="1"/>
  <c r="H1441" i="1"/>
  <c r="G1441" i="1"/>
  <c r="I1441" i="1" s="1"/>
  <c r="D1441" i="1"/>
  <c r="C1441" i="1"/>
  <c r="J1441" i="1" s="1"/>
  <c r="D1440" i="1"/>
  <c r="J1440" i="1" s="1"/>
  <c r="C1440" i="1"/>
  <c r="G1440" i="1" s="1"/>
  <c r="H1439" i="1"/>
  <c r="G1439" i="1"/>
  <c r="I1439" i="1" s="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D1414" i="1"/>
  <c r="C1414" i="1"/>
  <c r="H1413" i="1"/>
  <c r="G1413" i="1"/>
  <c r="D1413" i="1"/>
  <c r="C1413"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H1286" i="1"/>
  <c r="G1286" i="1"/>
  <c r="D1286" i="1"/>
  <c r="C1286" i="1"/>
  <c r="G1285" i="1"/>
  <c r="D1285" i="1"/>
  <c r="H1285" i="1" s="1"/>
  <c r="C1285" i="1"/>
  <c r="H1284" i="1"/>
  <c r="D1284" i="1"/>
  <c r="G1284" i="1" s="1"/>
  <c r="C1284" i="1"/>
  <c r="H1283" i="1"/>
  <c r="D1283" i="1"/>
  <c r="G1283" i="1" s="1"/>
  <c r="C1283" i="1"/>
  <c r="H1282" i="1"/>
  <c r="G1282" i="1"/>
  <c r="D1282" i="1"/>
  <c r="C1282" i="1"/>
  <c r="H1281" i="1"/>
  <c r="D1281" i="1"/>
  <c r="G1281" i="1" s="1"/>
  <c r="C1281" i="1"/>
  <c r="H1280" i="1"/>
  <c r="D1280" i="1"/>
  <c r="G1280" i="1" s="1"/>
  <c r="C1280" i="1"/>
  <c r="H1279" i="1"/>
  <c r="D1279" i="1"/>
  <c r="G1279" i="1" s="1"/>
  <c r="C1279" i="1"/>
  <c r="H1278" i="1"/>
  <c r="G1278" i="1"/>
  <c r="D1278" i="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D1267" i="1"/>
  <c r="C1267" i="1"/>
  <c r="H1267" i="1" s="1"/>
  <c r="D1266" i="1"/>
  <c r="C1266" i="1"/>
  <c r="H1266" i="1" s="1"/>
  <c r="D1265" i="1"/>
  <c r="G1265" i="1" s="1"/>
  <c r="C1265" i="1"/>
  <c r="H1265" i="1" s="1"/>
  <c r="D1264" i="1"/>
  <c r="C1264" i="1"/>
  <c r="D1263" i="1"/>
  <c r="G1263" i="1" s="1"/>
  <c r="C1263" i="1"/>
  <c r="H1263" i="1" s="1"/>
  <c r="H1262" i="1"/>
  <c r="D1262" i="1"/>
  <c r="G1262" i="1" s="1"/>
  <c r="C1262" i="1"/>
  <c r="D1261" i="1"/>
  <c r="G1261" i="1" s="1"/>
  <c r="C1261" i="1"/>
  <c r="H1260" i="1"/>
  <c r="D1260" i="1"/>
  <c r="G1260" i="1" s="1"/>
  <c r="C1260" i="1"/>
  <c r="H1259" i="1"/>
  <c r="G1259" i="1"/>
  <c r="D1259" i="1"/>
  <c r="C1259" i="1"/>
  <c r="H1258" i="1"/>
  <c r="D1258" i="1"/>
  <c r="G1258" i="1" s="1"/>
  <c r="C1258" i="1"/>
  <c r="H1257" i="1"/>
  <c r="D1257" i="1"/>
  <c r="G1257" i="1" s="1"/>
  <c r="C1257" i="1"/>
  <c r="H1256" i="1"/>
  <c r="D1256" i="1"/>
  <c r="G1256" i="1" s="1"/>
  <c r="C1256" i="1"/>
  <c r="H1255" i="1"/>
  <c r="G1255" i="1"/>
  <c r="D1255" i="1"/>
  <c r="C1255" i="1"/>
  <c r="H1254" i="1"/>
  <c r="G1254" i="1"/>
  <c r="D1254" i="1"/>
  <c r="C1254" i="1"/>
  <c r="H1253" i="1"/>
  <c r="D1253" i="1"/>
  <c r="G1253" i="1" s="1"/>
  <c r="C1253" i="1"/>
  <c r="H1252" i="1"/>
  <c r="G1252" i="1"/>
  <c r="D1252" i="1"/>
  <c r="C1252" i="1"/>
  <c r="H1251" i="1"/>
  <c r="G1251" i="1"/>
  <c r="D1251" i="1"/>
  <c r="C1251" i="1"/>
  <c r="H1250" i="1"/>
  <c r="D1250" i="1"/>
  <c r="G1250" i="1" s="1"/>
  <c r="C1250" i="1"/>
  <c r="H1249" i="1"/>
  <c r="D1249" i="1"/>
  <c r="G1249" i="1" s="1"/>
  <c r="C1249" i="1"/>
  <c r="H1248" i="1"/>
  <c r="D1248" i="1"/>
  <c r="G1248" i="1" s="1"/>
  <c r="C1248" i="1"/>
  <c r="H1247" i="1"/>
  <c r="D1247" i="1"/>
  <c r="G1247" i="1" s="1"/>
  <c r="C1247" i="1"/>
  <c r="H1246" i="1"/>
  <c r="D1246" i="1"/>
  <c r="G1246" i="1" s="1"/>
  <c r="C1246" i="1"/>
  <c r="D1245" i="1"/>
  <c r="G1245" i="1" s="1"/>
  <c r="C1245" i="1"/>
  <c r="H1244" i="1"/>
  <c r="G1244" i="1"/>
  <c r="D1244" i="1"/>
  <c r="C1244" i="1"/>
  <c r="D1243" i="1"/>
  <c r="G1243" i="1" s="1"/>
  <c r="C1243" i="1"/>
  <c r="D1242" i="1"/>
  <c r="G1242" i="1" s="1"/>
  <c r="C1242" i="1"/>
  <c r="D1241" i="1"/>
  <c r="G1241" i="1" s="1"/>
  <c r="C1241" i="1"/>
  <c r="D1240" i="1"/>
  <c r="C1240" i="1"/>
  <c r="G1240" i="1" s="1"/>
  <c r="D1239" i="1"/>
  <c r="G1239" i="1" s="1"/>
  <c r="C1239" i="1"/>
  <c r="D1238" i="1"/>
  <c r="G1238" i="1" s="1"/>
  <c r="C1238" i="1"/>
  <c r="D1237" i="1"/>
  <c r="G1237" i="1" s="1"/>
  <c r="C1237" i="1"/>
  <c r="C1236" i="1"/>
  <c r="C1235" i="1"/>
  <c r="D1234" i="1"/>
  <c r="G1234" i="1" s="1"/>
  <c r="C1234" i="1"/>
  <c r="D1233" i="1"/>
  <c r="G1233" i="1" s="1"/>
  <c r="C1233" i="1"/>
  <c r="G1232" i="1"/>
  <c r="D1232" i="1"/>
  <c r="H1232" i="1" s="1"/>
  <c r="C1232" i="1"/>
  <c r="H1231" i="1"/>
  <c r="D1231" i="1"/>
  <c r="G1231" i="1" s="1"/>
  <c r="C1231" i="1"/>
  <c r="D1230" i="1"/>
  <c r="G1230" i="1" s="1"/>
  <c r="C1230" i="1"/>
  <c r="D1229" i="1"/>
  <c r="G1229" i="1" s="1"/>
  <c r="C1229" i="1"/>
  <c r="D1228" i="1"/>
  <c r="G1228" i="1" s="1"/>
  <c r="C1228" i="1"/>
  <c r="D1227" i="1"/>
  <c r="G1227" i="1" s="1"/>
  <c r="C1227" i="1"/>
  <c r="D1226" i="1"/>
  <c r="G1226" i="1" s="1"/>
  <c r="C1226" i="1"/>
  <c r="D1225" i="1"/>
  <c r="H1225" i="1" s="1"/>
  <c r="C1225" i="1"/>
  <c r="D1224" i="1"/>
  <c r="C1224" i="1"/>
  <c r="D1223" i="1"/>
  <c r="G1221" i="1"/>
  <c r="D1221" i="1"/>
  <c r="H1221" i="1" s="1"/>
  <c r="C1221" i="1"/>
  <c r="H1220" i="1"/>
  <c r="D1220" i="1"/>
  <c r="G1220" i="1" s="1"/>
  <c r="C1220" i="1"/>
  <c r="H1219" i="1"/>
  <c r="D1219" i="1"/>
  <c r="G1219" i="1" s="1"/>
  <c r="C1219" i="1"/>
  <c r="H1218" i="1"/>
  <c r="G1218" i="1"/>
  <c r="D1218" i="1"/>
  <c r="C1218" i="1"/>
  <c r="H1217" i="1"/>
  <c r="D1217" i="1"/>
  <c r="G1217" i="1" s="1"/>
  <c r="C1217" i="1"/>
  <c r="C1216" i="1"/>
  <c r="C1215" i="1"/>
  <c r="D1213" i="1"/>
  <c r="G1213" i="1" s="1"/>
  <c r="C1213" i="1"/>
  <c r="D1212" i="1"/>
  <c r="G1212" i="1" s="1"/>
  <c r="C1212" i="1"/>
  <c r="D1211" i="1"/>
  <c r="G1211" i="1" s="1"/>
  <c r="C1211" i="1"/>
  <c r="D1210" i="1"/>
  <c r="G1210" i="1" s="1"/>
  <c r="C1210" i="1"/>
  <c r="D1209" i="1"/>
  <c r="G1209" i="1" s="1"/>
  <c r="C1209" i="1"/>
  <c r="D1208" i="1"/>
  <c r="G1208" i="1" s="1"/>
  <c r="C1208" i="1"/>
  <c r="D1207" i="1"/>
  <c r="G1207" i="1" s="1"/>
  <c r="C1207" i="1"/>
  <c r="D1206" i="1"/>
  <c r="G1206" i="1" s="1"/>
  <c r="C1206" i="1"/>
  <c r="D1205" i="1"/>
  <c r="G1205" i="1" s="1"/>
  <c r="C1205" i="1"/>
  <c r="D1204" i="1"/>
  <c r="G1204" i="1" s="1"/>
  <c r="C1204" i="1"/>
  <c r="D1203" i="1"/>
  <c r="G1203" i="1" s="1"/>
  <c r="C1203" i="1"/>
  <c r="D1202" i="1"/>
  <c r="G1202" i="1" s="1"/>
  <c r="C1202" i="1"/>
  <c r="D1201" i="1"/>
  <c r="G1201" i="1" s="1"/>
  <c r="C1201" i="1"/>
  <c r="D1200" i="1"/>
  <c r="G1200" i="1" s="1"/>
  <c r="C1200" i="1"/>
  <c r="D1199" i="1"/>
  <c r="G1199" i="1" s="1"/>
  <c r="C1199" i="1"/>
  <c r="G1198" i="1"/>
  <c r="D1198" i="1"/>
  <c r="H1198" i="1" s="1"/>
  <c r="C1198" i="1"/>
  <c r="H1197" i="1"/>
  <c r="G1197" i="1"/>
  <c r="D1197" i="1"/>
  <c r="C1197" i="1"/>
  <c r="D1196" i="1"/>
  <c r="G1196" i="1" s="1"/>
  <c r="C1196" i="1"/>
  <c r="D1195" i="1"/>
  <c r="G1195" i="1" s="1"/>
  <c r="C1195" i="1"/>
  <c r="D1194" i="1"/>
  <c r="G1194" i="1" s="1"/>
  <c r="C1194" i="1"/>
  <c r="D1193" i="1"/>
  <c r="H1193" i="1" s="1"/>
  <c r="C1193" i="1"/>
  <c r="H1192" i="1"/>
  <c r="D1192" i="1"/>
  <c r="G1192" i="1" s="1"/>
  <c r="C1192" i="1"/>
  <c r="H1191" i="1"/>
  <c r="D1191" i="1"/>
  <c r="G1191" i="1" s="1"/>
  <c r="C1191" i="1"/>
  <c r="G1190" i="1"/>
  <c r="D1190" i="1"/>
  <c r="H1190" i="1" s="1"/>
  <c r="C1190" i="1"/>
  <c r="H1189" i="1"/>
  <c r="G1189" i="1"/>
  <c r="D1189" i="1"/>
  <c r="C1189" i="1"/>
  <c r="H1188" i="1"/>
  <c r="G1188" i="1"/>
  <c r="D1188" i="1"/>
  <c r="C1188" i="1"/>
  <c r="H1187" i="1"/>
  <c r="G1187" i="1"/>
  <c r="D1187" i="1"/>
  <c r="C1187" i="1"/>
  <c r="H1186" i="1"/>
  <c r="G1186" i="1"/>
  <c r="D1186" i="1"/>
  <c r="C1186" i="1"/>
  <c r="H1185" i="1"/>
  <c r="G1185" i="1"/>
  <c r="D1185" i="1"/>
  <c r="C1185" i="1"/>
  <c r="C1184" i="1"/>
  <c r="C1183" i="1"/>
  <c r="D1182" i="1"/>
  <c r="H1182" i="1" s="1"/>
  <c r="C1182" i="1"/>
  <c r="H1181" i="1"/>
  <c r="G1181" i="1"/>
  <c r="D1181" i="1"/>
  <c r="C1181" i="1"/>
  <c r="H1180" i="1"/>
  <c r="D1180" i="1"/>
  <c r="G1180" i="1" s="1"/>
  <c r="C1180" i="1"/>
  <c r="H1179" i="1"/>
  <c r="G1179" i="1"/>
  <c r="D1179" i="1"/>
  <c r="C1179" i="1"/>
  <c r="H1178" i="1"/>
  <c r="D1178" i="1"/>
  <c r="G1178" i="1" s="1"/>
  <c r="C1178" i="1"/>
  <c r="H1177" i="1"/>
  <c r="G1177" i="1"/>
  <c r="D1177" i="1"/>
  <c r="C1177" i="1"/>
  <c r="H1176" i="1"/>
  <c r="G1176" i="1"/>
  <c r="D1176" i="1"/>
  <c r="C1176" i="1"/>
  <c r="C1175" i="1"/>
  <c r="H1174" i="1"/>
  <c r="G1174" i="1"/>
  <c r="D1174" i="1"/>
  <c r="C1174" i="1"/>
  <c r="H1173" i="1"/>
  <c r="D1173" i="1"/>
  <c r="G1173" i="1" s="1"/>
  <c r="C1173" i="1"/>
  <c r="G1172" i="1"/>
  <c r="D1172" i="1"/>
  <c r="H1172" i="1" s="1"/>
  <c r="C1172" i="1"/>
  <c r="H1171" i="1"/>
  <c r="D1171" i="1"/>
  <c r="G1171" i="1" s="1"/>
  <c r="C1171" i="1"/>
  <c r="H1170" i="1"/>
  <c r="D1170" i="1"/>
  <c r="G1170" i="1" s="1"/>
  <c r="C1170" i="1"/>
  <c r="D1169" i="1"/>
  <c r="H1169" i="1" s="1"/>
  <c r="C1169" i="1"/>
  <c r="C1168" i="1"/>
  <c r="C1167" i="1"/>
  <c r="D1166" i="1"/>
  <c r="H1166" i="1" s="1"/>
  <c r="C1166" i="1"/>
  <c r="H1165" i="1"/>
  <c r="D1165" i="1"/>
  <c r="G1165" i="1" s="1"/>
  <c r="C1165" i="1"/>
  <c r="H1164" i="1"/>
  <c r="D1164" i="1"/>
  <c r="G1164" i="1" s="1"/>
  <c r="C1164" i="1"/>
  <c r="H1163" i="1"/>
  <c r="D1163" i="1"/>
  <c r="G1163" i="1" s="1"/>
  <c r="C1163" i="1"/>
  <c r="D1162" i="1"/>
  <c r="G1162" i="1" s="1"/>
  <c r="C1162" i="1"/>
  <c r="H1161" i="1"/>
  <c r="D1161" i="1"/>
  <c r="G1161" i="1" s="1"/>
  <c r="C1161" i="1"/>
  <c r="H1160" i="1"/>
  <c r="D1160" i="1"/>
  <c r="G1160" i="1" s="1"/>
  <c r="C1160" i="1"/>
  <c r="H1159" i="1"/>
  <c r="D1159" i="1"/>
  <c r="G1159" i="1" s="1"/>
  <c r="C1159" i="1"/>
  <c r="D1158" i="1"/>
  <c r="H1158" i="1" s="1"/>
  <c r="C1158" i="1"/>
  <c r="D1157" i="1"/>
  <c r="H1157" i="1" s="1"/>
  <c r="C1157" i="1"/>
  <c r="H1156" i="1"/>
  <c r="D1156" i="1"/>
  <c r="G1156" i="1" s="1"/>
  <c r="C1156" i="1"/>
  <c r="H1155" i="1"/>
  <c r="D1155" i="1"/>
  <c r="G1155" i="1" s="1"/>
  <c r="C1155" i="1"/>
  <c r="D1154" i="1"/>
  <c r="D1151" i="1"/>
  <c r="G1151" i="1" s="1"/>
  <c r="C1151" i="1"/>
  <c r="D1150" i="1"/>
  <c r="H1150" i="1" s="1"/>
  <c r="C1150" i="1"/>
  <c r="D1149" i="1"/>
  <c r="H1149" i="1" s="1"/>
  <c r="C1149" i="1"/>
  <c r="C1148" i="1"/>
  <c r="H1147" i="1"/>
  <c r="D1147" i="1"/>
  <c r="G1147" i="1" s="1"/>
  <c r="C1147" i="1"/>
  <c r="H1146" i="1"/>
  <c r="G1146" i="1"/>
  <c r="D1146" i="1"/>
  <c r="C1146" i="1"/>
  <c r="H1145" i="1"/>
  <c r="G1145" i="1"/>
  <c r="D1145" i="1"/>
  <c r="C1145" i="1"/>
  <c r="H1144" i="1"/>
  <c r="G1144" i="1"/>
  <c r="D1144" i="1"/>
  <c r="C1144" i="1"/>
  <c r="H1143" i="1"/>
  <c r="D1143" i="1"/>
  <c r="G1143" i="1" s="1"/>
  <c r="C1143" i="1"/>
  <c r="D1142" i="1"/>
  <c r="G1142" i="1" s="1"/>
  <c r="C1142" i="1"/>
  <c r="H1141" i="1"/>
  <c r="G1141" i="1"/>
  <c r="D1141" i="1"/>
  <c r="C1141" i="1"/>
  <c r="G1140" i="1"/>
  <c r="D1140" i="1"/>
  <c r="H1140" i="1" s="1"/>
  <c r="C1140" i="1"/>
  <c r="G1139" i="1"/>
  <c r="D1139" i="1"/>
  <c r="H1139" i="1" s="1"/>
  <c r="C1139" i="1"/>
  <c r="D1138" i="1"/>
  <c r="H1138" i="1" s="1"/>
  <c r="C1138" i="1"/>
  <c r="G1137" i="1"/>
  <c r="D1137" i="1"/>
  <c r="H1137" i="1" s="1"/>
  <c r="C1137" i="1"/>
  <c r="G1136" i="1"/>
  <c r="D1136" i="1"/>
  <c r="H1136" i="1" s="1"/>
  <c r="C1136" i="1"/>
  <c r="H1135" i="1"/>
  <c r="G1135" i="1"/>
  <c r="D1135" i="1"/>
  <c r="C1135" i="1"/>
  <c r="G1134" i="1"/>
  <c r="D1134" i="1"/>
  <c r="H1134" i="1" s="1"/>
  <c r="C1134" i="1"/>
  <c r="G1133" i="1"/>
  <c r="D1133" i="1"/>
  <c r="H1133" i="1" s="1"/>
  <c r="C1133" i="1"/>
  <c r="G1132" i="1"/>
  <c r="D1132" i="1"/>
  <c r="H1132" i="1" s="1"/>
  <c r="C1132" i="1"/>
  <c r="D1131" i="1"/>
  <c r="H1131" i="1" s="1"/>
  <c r="C1131" i="1"/>
  <c r="G1130" i="1"/>
  <c r="D1130" i="1"/>
  <c r="H1130" i="1" s="1"/>
  <c r="C1130" i="1"/>
  <c r="H1129" i="1"/>
  <c r="G1129" i="1"/>
  <c r="D1129" i="1"/>
  <c r="C1129" i="1"/>
  <c r="G1128" i="1"/>
  <c r="D1128" i="1"/>
  <c r="H1128" i="1" s="1"/>
  <c r="C1128" i="1"/>
  <c r="C1127" i="1"/>
  <c r="G1126" i="1"/>
  <c r="D1126" i="1"/>
  <c r="H1126" i="1" s="1"/>
  <c r="C1126" i="1"/>
  <c r="G1125" i="1"/>
  <c r="D1125" i="1"/>
  <c r="H1125" i="1" s="1"/>
  <c r="C1125" i="1"/>
  <c r="C1124" i="1"/>
  <c r="D1123" i="1"/>
  <c r="H1123" i="1" s="1"/>
  <c r="C1123" i="1"/>
  <c r="D1122" i="1"/>
  <c r="H1122" i="1" s="1"/>
  <c r="C1122" i="1"/>
  <c r="H1121" i="1"/>
  <c r="G1121" i="1"/>
  <c r="D1121" i="1"/>
  <c r="C1121" i="1"/>
  <c r="H1120" i="1"/>
  <c r="D1120" i="1"/>
  <c r="G1120" i="1" s="1"/>
  <c r="C1120" i="1"/>
  <c r="D1119" i="1"/>
  <c r="H1119" i="1" s="1"/>
  <c r="C1119" i="1"/>
  <c r="H1118" i="1"/>
  <c r="D1118" i="1"/>
  <c r="G1118" i="1" s="1"/>
  <c r="C1118" i="1"/>
  <c r="D1117" i="1"/>
  <c r="H1117" i="1" s="1"/>
  <c r="C1117" i="1"/>
  <c r="H1116" i="1"/>
  <c r="D1116" i="1"/>
  <c r="G1116" i="1" s="1"/>
  <c r="C1116" i="1"/>
  <c r="H1115" i="1"/>
  <c r="G1115" i="1"/>
  <c r="D1115" i="1"/>
  <c r="C1115" i="1"/>
  <c r="D1114" i="1"/>
  <c r="G1114" i="1" s="1"/>
  <c r="C1114" i="1"/>
  <c r="D1113" i="1"/>
  <c r="G1113" i="1" s="1"/>
  <c r="C1113" i="1"/>
  <c r="C1112" i="1"/>
  <c r="D1111" i="1"/>
  <c r="G1111" i="1" s="1"/>
  <c r="C1111" i="1"/>
  <c r="D1110" i="1"/>
  <c r="G1110" i="1" s="1"/>
  <c r="C1110" i="1"/>
  <c r="G1109" i="1"/>
  <c r="D1109" i="1"/>
  <c r="H1109" i="1" s="1"/>
  <c r="C1109" i="1"/>
  <c r="D1108" i="1"/>
  <c r="G1108" i="1" s="1"/>
  <c r="C1108" i="1"/>
  <c r="D1107" i="1"/>
  <c r="G1107" i="1" s="1"/>
  <c r="C1107" i="1"/>
  <c r="D1106" i="1"/>
  <c r="G1106" i="1" s="1"/>
  <c r="C1106" i="1"/>
  <c r="D1105" i="1"/>
  <c r="G1105" i="1" s="1"/>
  <c r="C1105" i="1"/>
  <c r="D1104" i="1"/>
  <c r="G1104" i="1" s="1"/>
  <c r="C1104" i="1"/>
  <c r="D1103" i="1"/>
  <c r="G1103" i="1" s="1"/>
  <c r="C1103" i="1"/>
  <c r="D1102" i="1"/>
  <c r="G1102" i="1" s="1"/>
  <c r="C1102" i="1"/>
  <c r="D1101" i="1"/>
  <c r="G1101" i="1" s="1"/>
  <c r="C1101" i="1"/>
  <c r="D1100" i="1"/>
  <c r="G1100" i="1" s="1"/>
  <c r="C1100" i="1"/>
  <c r="D1099" i="1"/>
  <c r="G1099" i="1" s="1"/>
  <c r="C1099" i="1"/>
  <c r="D1098" i="1"/>
  <c r="G1098" i="1" s="1"/>
  <c r="C1098" i="1"/>
  <c r="D1097" i="1"/>
  <c r="G1097" i="1" s="1"/>
  <c r="C1097" i="1"/>
  <c r="C1096" i="1"/>
  <c r="H1095" i="1"/>
  <c r="G1095" i="1"/>
  <c r="D1095" i="1"/>
  <c r="C1095" i="1"/>
  <c r="H1094" i="1"/>
  <c r="G1094" i="1"/>
  <c r="D1094" i="1"/>
  <c r="C1094" i="1"/>
  <c r="D1093" i="1"/>
  <c r="G1093" i="1" s="1"/>
  <c r="C1093" i="1"/>
  <c r="D1092" i="1"/>
  <c r="G1092" i="1" s="1"/>
  <c r="C1092" i="1"/>
  <c r="D1091" i="1"/>
  <c r="G1091" i="1" s="1"/>
  <c r="C1091" i="1"/>
  <c r="D1090" i="1"/>
  <c r="G1090" i="1" s="1"/>
  <c r="C1090" i="1"/>
  <c r="D1089" i="1"/>
  <c r="G1089" i="1" s="1"/>
  <c r="C1089" i="1"/>
  <c r="D1088" i="1"/>
  <c r="G1088" i="1" s="1"/>
  <c r="C1088" i="1"/>
  <c r="D1087" i="1"/>
  <c r="G1087" i="1" s="1"/>
  <c r="C1087" i="1"/>
  <c r="D1086" i="1"/>
  <c r="G1086" i="1" s="1"/>
  <c r="C1086" i="1"/>
  <c r="D1085" i="1"/>
  <c r="G1085" i="1" s="1"/>
  <c r="C1085" i="1"/>
  <c r="C1084" i="1"/>
  <c r="D1083" i="1"/>
  <c r="G1083" i="1" s="1"/>
  <c r="C1083" i="1"/>
  <c r="H1082" i="1"/>
  <c r="G1082" i="1"/>
  <c r="D1082" i="1"/>
  <c r="C1082" i="1"/>
  <c r="D1081" i="1"/>
  <c r="G1081" i="1" s="1"/>
  <c r="C1081" i="1"/>
  <c r="D1080" i="1"/>
  <c r="G1080" i="1" s="1"/>
  <c r="C1080" i="1"/>
  <c r="D1079" i="1"/>
  <c r="G1079" i="1" s="1"/>
  <c r="C1079" i="1"/>
  <c r="D1078" i="1"/>
  <c r="G1078" i="1" s="1"/>
  <c r="C1078" i="1"/>
  <c r="D1077" i="1"/>
  <c r="G1077" i="1" s="1"/>
  <c r="C1077" i="1"/>
  <c r="D1076" i="1"/>
  <c r="G1076" i="1" s="1"/>
  <c r="C1076" i="1"/>
  <c r="D1075" i="1"/>
  <c r="G1075" i="1" s="1"/>
  <c r="C1075" i="1"/>
  <c r="D1074" i="1"/>
  <c r="G1074" i="1" s="1"/>
  <c r="C1074" i="1"/>
  <c r="D1073" i="1"/>
  <c r="G1073" i="1" s="1"/>
  <c r="C1073" i="1"/>
  <c r="D1072" i="1"/>
  <c r="G1072" i="1" s="1"/>
  <c r="C1072" i="1"/>
  <c r="D1071" i="1"/>
  <c r="G1071" i="1" s="1"/>
  <c r="C1071" i="1"/>
  <c r="D1070" i="1"/>
  <c r="G1070" i="1" s="1"/>
  <c r="C1070" i="1"/>
  <c r="D1069" i="1"/>
  <c r="G1069" i="1" s="1"/>
  <c r="C1069" i="1"/>
  <c r="D1068" i="1"/>
  <c r="G1068" i="1" s="1"/>
  <c r="C1068" i="1"/>
  <c r="H1067" i="1"/>
  <c r="G1067" i="1"/>
  <c r="D1067" i="1"/>
  <c r="C1067" i="1"/>
  <c r="C1066" i="1"/>
  <c r="C1065" i="1"/>
  <c r="D1064" i="1"/>
  <c r="H1064" i="1" s="1"/>
  <c r="C1064" i="1"/>
  <c r="D1063" i="1"/>
  <c r="H1063" i="1" s="1"/>
  <c r="C1063" i="1"/>
  <c r="D1062" i="1"/>
  <c r="G1062" i="1" s="1"/>
  <c r="C1062" i="1"/>
  <c r="G1061" i="1"/>
  <c r="D1061" i="1"/>
  <c r="H1061" i="1" s="1"/>
  <c r="C1061" i="1"/>
  <c r="D1060" i="1"/>
  <c r="H1060" i="1" s="1"/>
  <c r="C1060" i="1"/>
  <c r="H1059" i="1"/>
  <c r="G1059" i="1"/>
  <c r="D1059" i="1"/>
  <c r="C1059" i="1"/>
  <c r="G1058" i="1"/>
  <c r="D1058" i="1"/>
  <c r="H1058" i="1" s="1"/>
  <c r="C1058" i="1"/>
  <c r="H1057" i="1"/>
  <c r="G1057" i="1"/>
  <c r="D1057" i="1"/>
  <c r="C1057" i="1"/>
  <c r="C1056" i="1"/>
  <c r="H1055" i="1"/>
  <c r="G1055" i="1"/>
  <c r="D1055" i="1"/>
  <c r="C1055" i="1"/>
  <c r="D1054" i="1"/>
  <c r="H1054" i="1" s="1"/>
  <c r="C1054" i="1"/>
  <c r="D1053" i="1"/>
  <c r="H1053" i="1" s="1"/>
  <c r="C1053" i="1"/>
  <c r="D1052" i="1"/>
  <c r="H1052" i="1" s="1"/>
  <c r="C1052" i="1"/>
  <c r="D1051" i="1"/>
  <c r="H1051" i="1" s="1"/>
  <c r="C1051" i="1"/>
  <c r="H1050" i="1"/>
  <c r="G1050" i="1"/>
  <c r="D1050" i="1"/>
  <c r="C1050" i="1"/>
  <c r="G1049" i="1"/>
  <c r="D1049" i="1"/>
  <c r="H1049" i="1" s="1"/>
  <c r="C1049" i="1"/>
  <c r="D1048" i="1"/>
  <c r="H1048" i="1" s="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H1035" i="1" s="1"/>
  <c r="C1035" i="1"/>
  <c r="D1034" i="1"/>
  <c r="H1034" i="1" s="1"/>
  <c r="C1034" i="1"/>
  <c r="D1033" i="1"/>
  <c r="H1033" i="1" s="1"/>
  <c r="C1033" i="1"/>
  <c r="D1032" i="1"/>
  <c r="H1032" i="1" s="1"/>
  <c r="C1032" i="1"/>
  <c r="H1031" i="1"/>
  <c r="G1031" i="1"/>
  <c r="D1031" i="1"/>
  <c r="C1031" i="1"/>
  <c r="D1030" i="1"/>
  <c r="H1030" i="1" s="1"/>
  <c r="C1030" i="1"/>
  <c r="H1029" i="1"/>
  <c r="D1029" i="1"/>
  <c r="G1029" i="1" s="1"/>
  <c r="C1029" i="1"/>
  <c r="D1028" i="1"/>
  <c r="H1028" i="1" s="1"/>
  <c r="C1028" i="1"/>
  <c r="H1027" i="1"/>
  <c r="D1027" i="1"/>
  <c r="G1027" i="1" s="1"/>
  <c r="C1027" i="1"/>
  <c r="D1026" i="1"/>
  <c r="H1026" i="1" s="1"/>
  <c r="C1026" i="1"/>
  <c r="H1025" i="1"/>
  <c r="D1025" i="1"/>
  <c r="G1025" i="1" s="1"/>
  <c r="C1025" i="1"/>
  <c r="D1024" i="1"/>
  <c r="H1024" i="1" s="1"/>
  <c r="C1024" i="1"/>
  <c r="D1023" i="1"/>
  <c r="H1023" i="1" s="1"/>
  <c r="C1023" i="1"/>
  <c r="D1022" i="1"/>
  <c r="H1022" i="1" s="1"/>
  <c r="C1022" i="1"/>
  <c r="D1021" i="1"/>
  <c r="H1021" i="1" s="1"/>
  <c r="C1021" i="1"/>
  <c r="D1020" i="1"/>
  <c r="H1020" i="1" s="1"/>
  <c r="C1020" i="1"/>
  <c r="D1019" i="1"/>
  <c r="H1019" i="1" s="1"/>
  <c r="C1019" i="1"/>
  <c r="G1018" i="1"/>
  <c r="D1018" i="1"/>
  <c r="H1018" i="1" s="1"/>
  <c r="C1018" i="1"/>
  <c r="D1017" i="1"/>
  <c r="H1017" i="1" s="1"/>
  <c r="C1017" i="1"/>
  <c r="H1016" i="1"/>
  <c r="D1016" i="1"/>
  <c r="G1016" i="1" s="1"/>
  <c r="C1016" i="1"/>
  <c r="D1015" i="1"/>
  <c r="H1015" i="1" s="1"/>
  <c r="C1015" i="1"/>
  <c r="D1014" i="1"/>
  <c r="G1014" i="1" s="1"/>
  <c r="C1014" i="1"/>
  <c r="D1013" i="1"/>
  <c r="G1013" i="1" s="1"/>
  <c r="C1013" i="1"/>
  <c r="D1012" i="1"/>
  <c r="G1012" i="1" s="1"/>
  <c r="C1012" i="1"/>
  <c r="D1011" i="1"/>
  <c r="G1011" i="1" s="1"/>
  <c r="C1011" i="1"/>
  <c r="D1010" i="1"/>
  <c r="G1010" i="1" s="1"/>
  <c r="C1010" i="1"/>
  <c r="G1009" i="1"/>
  <c r="D1009" i="1"/>
  <c r="H1009" i="1" s="1"/>
  <c r="C1009" i="1"/>
  <c r="G1008" i="1"/>
  <c r="D1008" i="1"/>
  <c r="H1008" i="1" s="1"/>
  <c r="C1008" i="1"/>
  <c r="D1007" i="1"/>
  <c r="H1007" i="1" s="1"/>
  <c r="C1007" i="1"/>
  <c r="G1006" i="1"/>
  <c r="D1006" i="1"/>
  <c r="H1006" i="1" s="1"/>
  <c r="C1006" i="1"/>
  <c r="G1005" i="1"/>
  <c r="D1005" i="1"/>
  <c r="H1005" i="1" s="1"/>
  <c r="C1005" i="1"/>
  <c r="D1004" i="1"/>
  <c r="H1004" i="1" s="1"/>
  <c r="C1004" i="1"/>
  <c r="H1003" i="1"/>
  <c r="D1003" i="1"/>
  <c r="G1003" i="1" s="1"/>
  <c r="C1003" i="1"/>
  <c r="G1002" i="1"/>
  <c r="D1002" i="1"/>
  <c r="H1002" i="1" s="1"/>
  <c r="C1002" i="1"/>
  <c r="H1001" i="1"/>
  <c r="D1001" i="1"/>
  <c r="G1001" i="1" s="1"/>
  <c r="C1001" i="1"/>
  <c r="D1000" i="1"/>
  <c r="G1000" i="1" s="1"/>
  <c r="C1000" i="1"/>
  <c r="D999" i="1"/>
  <c r="H999" i="1" s="1"/>
  <c r="C999" i="1"/>
  <c r="C998" i="1"/>
  <c r="C997" i="1"/>
  <c r="D996" i="1"/>
  <c r="H996" i="1" s="1"/>
  <c r="C996" i="1"/>
  <c r="D995" i="1"/>
  <c r="H995" i="1" s="1"/>
  <c r="C995" i="1"/>
  <c r="D994" i="1"/>
  <c r="H994" i="1" s="1"/>
  <c r="C994" i="1"/>
  <c r="H993" i="1"/>
  <c r="G993" i="1"/>
  <c r="D993" i="1"/>
  <c r="C993" i="1"/>
  <c r="H992" i="1"/>
  <c r="G992" i="1"/>
  <c r="D992" i="1"/>
  <c r="C992" i="1"/>
  <c r="C991" i="1"/>
  <c r="H989" i="1"/>
  <c r="D989" i="1"/>
  <c r="G989" i="1" s="1"/>
  <c r="C989" i="1"/>
  <c r="H988" i="1"/>
  <c r="G988" i="1"/>
  <c r="D988" i="1"/>
  <c r="C988" i="1"/>
  <c r="H987" i="1"/>
  <c r="D987" i="1"/>
  <c r="G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G821" i="1" s="1"/>
  <c r="C821" i="1"/>
  <c r="H820" i="1"/>
  <c r="G820" i="1"/>
  <c r="D820" i="1"/>
  <c r="C820" i="1"/>
  <c r="H819" i="1"/>
  <c r="G819" i="1"/>
  <c r="D819" i="1"/>
  <c r="C819" i="1"/>
  <c r="H818" i="1"/>
  <c r="G818" i="1"/>
  <c r="D818" i="1"/>
  <c r="C818" i="1"/>
  <c r="D817" i="1"/>
  <c r="G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G715" i="1"/>
  <c r="D715" i="1"/>
  <c r="H715" i="1" s="1"/>
  <c r="C715" i="1"/>
  <c r="H714" i="1"/>
  <c r="G714" i="1"/>
  <c r="D714" i="1"/>
  <c r="C714" i="1"/>
  <c r="D713" i="1"/>
  <c r="G713" i="1" s="1"/>
  <c r="C713" i="1"/>
  <c r="H712" i="1"/>
  <c r="G712" i="1"/>
  <c r="D712" i="1"/>
  <c r="C712" i="1"/>
  <c r="G711" i="1"/>
  <c r="D711" i="1"/>
  <c r="H711" i="1" s="1"/>
  <c r="C711" i="1"/>
  <c r="G710" i="1"/>
  <c r="D710" i="1"/>
  <c r="H710" i="1" s="1"/>
  <c r="C710" i="1"/>
  <c r="G709"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D689" i="1"/>
  <c r="H689" i="1" s="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G670" i="1" s="1"/>
  <c r="C670" i="1"/>
  <c r="H669" i="1"/>
  <c r="G669" i="1"/>
  <c r="D669" i="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G647" i="1" s="1"/>
  <c r="C647" i="1"/>
  <c r="G646" i="1"/>
  <c r="D646" i="1"/>
  <c r="H646" i="1" s="1"/>
  <c r="C646" i="1"/>
  <c r="D645" i="1"/>
  <c r="G645" i="1" s="1"/>
  <c r="C645" i="1"/>
  <c r="D644" i="1"/>
  <c r="H644" i="1" s="1"/>
  <c r="C644" i="1"/>
  <c r="G643" i="1"/>
  <c r="D643" i="1"/>
  <c r="H643" i="1" s="1"/>
  <c r="C643" i="1"/>
  <c r="D642" i="1"/>
  <c r="G642" i="1" s="1"/>
  <c r="C642" i="1"/>
  <c r="D641" i="1"/>
  <c r="G641" i="1" s="1"/>
  <c r="C641" i="1"/>
  <c r="H632" i="1"/>
  <c r="D632" i="1"/>
  <c r="G632" i="1" s="1"/>
  <c r="C632" i="1"/>
  <c r="H631" i="1"/>
  <c r="D631" i="1"/>
  <c r="G631" i="1" s="1"/>
  <c r="C631" i="1"/>
  <c r="D628" i="1"/>
  <c r="H628" i="1" s="1"/>
  <c r="C628" i="1"/>
  <c r="H627" i="1"/>
  <c r="G627" i="1"/>
  <c r="D627" i="1"/>
  <c r="C627" i="1"/>
  <c r="D626" i="1"/>
  <c r="H626" i="1" s="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9" i="1" s="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G413" i="1" s="1"/>
  <c r="C413" i="1"/>
  <c r="D412" i="1"/>
  <c r="D411" i="1"/>
  <c r="D406" i="1"/>
  <c r="H406" i="1" s="1"/>
  <c r="C406" i="1"/>
  <c r="D405" i="1"/>
  <c r="C405" i="1"/>
  <c r="G405" i="1" s="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D367" i="1"/>
  <c r="G367" i="1" s="1"/>
  <c r="C367" i="1"/>
  <c r="H366" i="1"/>
  <c r="G366" i="1"/>
  <c r="D366" i="1"/>
  <c r="C366" i="1"/>
  <c r="H365" i="1"/>
  <c r="G365" i="1"/>
  <c r="D365" i="1"/>
  <c r="C365" i="1"/>
  <c r="D364" i="1"/>
  <c r="G364" i="1" s="1"/>
  <c r="C364" i="1"/>
  <c r="H363" i="1"/>
  <c r="G363" i="1"/>
  <c r="D363" i="1"/>
  <c r="C363" i="1"/>
  <c r="H362" i="1"/>
  <c r="G362" i="1"/>
  <c r="D362" i="1"/>
  <c r="C362" i="1"/>
  <c r="H361" i="1"/>
  <c r="G361" i="1"/>
  <c r="D361" i="1"/>
  <c r="C361" i="1"/>
  <c r="H360" i="1"/>
  <c r="G360" i="1"/>
  <c r="D360" i="1"/>
  <c r="C360" i="1"/>
  <c r="H359" i="1"/>
  <c r="G359" i="1"/>
  <c r="D359" i="1"/>
  <c r="C359" i="1"/>
  <c r="D358" i="1"/>
  <c r="G358" i="1" s="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D319" i="1"/>
  <c r="G319" i="1" s="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H296" i="1" s="1"/>
  <c r="C296" i="1"/>
  <c r="H295" i="1"/>
  <c r="D295" i="1"/>
  <c r="G295" i="1" s="1"/>
  <c r="C295" i="1"/>
  <c r="C294" i="1"/>
  <c r="G292" i="1"/>
  <c r="D292" i="1"/>
  <c r="H292" i="1" s="1"/>
  <c r="C292" i="1"/>
  <c r="G291" i="1"/>
  <c r="D291" i="1"/>
  <c r="H291" i="1" s="1"/>
  <c r="C291" i="1"/>
  <c r="D290" i="1"/>
  <c r="H290" i="1" s="1"/>
  <c r="C290" i="1"/>
  <c r="H289" i="1"/>
  <c r="G289" i="1"/>
  <c r="D289" i="1"/>
  <c r="C289" i="1"/>
  <c r="D288" i="1"/>
  <c r="C288" i="1"/>
  <c r="G288" i="1" s="1"/>
  <c r="D284" i="1"/>
  <c r="H284" i="1" s="1"/>
  <c r="C284" i="1"/>
  <c r="D283" i="1"/>
  <c r="H283" i="1" s="1"/>
  <c r="C283" i="1"/>
  <c r="H282" i="1"/>
  <c r="G282" i="1"/>
  <c r="D282" i="1"/>
  <c r="C282" i="1"/>
  <c r="D281" i="1"/>
  <c r="H281" i="1" s="1"/>
  <c r="C281" i="1"/>
  <c r="H280" i="1"/>
  <c r="G280" i="1"/>
  <c r="D280" i="1"/>
  <c r="C280" i="1"/>
  <c r="H279" i="1"/>
  <c r="G279" i="1"/>
  <c r="D279" i="1"/>
  <c r="C279" i="1"/>
  <c r="H278" i="1"/>
  <c r="G278" i="1"/>
  <c r="D278" i="1"/>
  <c r="C278" i="1"/>
  <c r="D277" i="1"/>
  <c r="C277" i="1"/>
  <c r="H277" i="1" s="1"/>
  <c r="H276" i="1"/>
  <c r="G276" i="1"/>
  <c r="D276" i="1"/>
  <c r="C276"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D257" i="1"/>
  <c r="G257" i="1" s="1"/>
  <c r="C257" i="1"/>
  <c r="H256" i="1"/>
  <c r="G256" i="1"/>
  <c r="D256" i="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G191" i="1" s="1"/>
  <c r="C191" i="1"/>
  <c r="D190" i="1"/>
  <c r="G190" i="1" s="1"/>
  <c r="C190" i="1"/>
  <c r="D189" i="1"/>
  <c r="G189" i="1" s="1"/>
  <c r="C189" i="1"/>
  <c r="D188" i="1"/>
  <c r="G188" i="1" s="1"/>
  <c r="C188" i="1"/>
  <c r="D187" i="1"/>
  <c r="G187" i="1" s="1"/>
  <c r="C187" i="1"/>
  <c r="D186" i="1"/>
  <c r="H186" i="1" s="1"/>
  <c r="C186" i="1"/>
  <c r="H185" i="1"/>
  <c r="G185" i="1"/>
  <c r="D185" i="1"/>
  <c r="C185" i="1"/>
  <c r="D184" i="1"/>
  <c r="G184" i="1" s="1"/>
  <c r="C184" i="1"/>
  <c r="H183" i="1"/>
  <c r="G183" i="1"/>
  <c r="D183" i="1"/>
  <c r="C183" i="1"/>
  <c r="H182" i="1"/>
  <c r="G182" i="1"/>
  <c r="D182" i="1"/>
  <c r="C182" i="1"/>
  <c r="H181" i="1"/>
  <c r="G181" i="1"/>
  <c r="D181" i="1"/>
  <c r="C181" i="1"/>
  <c r="D180" i="1"/>
  <c r="G180" i="1" s="1"/>
  <c r="C180" i="1"/>
  <c r="H179" i="1"/>
  <c r="G179" i="1"/>
  <c r="D179" i="1"/>
  <c r="C179" i="1"/>
  <c r="H178" i="1"/>
  <c r="G178" i="1"/>
  <c r="D178" i="1"/>
  <c r="C178" i="1"/>
  <c r="H177" i="1"/>
  <c r="G177" i="1"/>
  <c r="D177" i="1"/>
  <c r="C177" i="1"/>
  <c r="H176" i="1"/>
  <c r="G176" i="1"/>
  <c r="D176" i="1"/>
  <c r="C176" i="1"/>
  <c r="H175" i="1"/>
  <c r="D175" i="1"/>
  <c r="G175" i="1" s="1"/>
  <c r="C175" i="1"/>
  <c r="D174" i="1"/>
  <c r="H174" i="1" s="1"/>
  <c r="C174" i="1"/>
  <c r="D173" i="1"/>
  <c r="H173" i="1" s="1"/>
  <c r="C173" i="1"/>
  <c r="H172" i="1"/>
  <c r="G172" i="1"/>
  <c r="D172" i="1"/>
  <c r="C172" i="1"/>
  <c r="D171" i="1"/>
  <c r="H171" i="1" s="1"/>
  <c r="C171" i="1"/>
  <c r="H170" i="1"/>
  <c r="G170" i="1"/>
  <c r="D170" i="1"/>
  <c r="C170" i="1"/>
  <c r="H169" i="1"/>
  <c r="G169" i="1"/>
  <c r="D169" i="1"/>
  <c r="C169" i="1"/>
  <c r="D168" i="1"/>
  <c r="G168" i="1" s="1"/>
  <c r="C168" i="1"/>
  <c r="H167" i="1"/>
  <c r="G167" i="1"/>
  <c r="D167" i="1"/>
  <c r="C167" i="1"/>
  <c r="D166" i="1"/>
  <c r="G166" i="1" s="1"/>
  <c r="C166" i="1"/>
  <c r="D165" i="1"/>
  <c r="H165" i="1" s="1"/>
  <c r="C165" i="1"/>
  <c r="H164" i="1"/>
  <c r="G164" i="1"/>
  <c r="D164" i="1"/>
  <c r="C164" i="1"/>
  <c r="D163" i="1"/>
  <c r="G163" i="1" s="1"/>
  <c r="C163" i="1"/>
  <c r="H162" i="1"/>
  <c r="G162" i="1"/>
  <c r="D162" i="1"/>
  <c r="C162" i="1"/>
  <c r="H161" i="1"/>
  <c r="D161" i="1"/>
  <c r="G161" i="1" s="1"/>
  <c r="C161" i="1"/>
  <c r="D160" i="1"/>
  <c r="G160" i="1" s="1"/>
  <c r="C160" i="1"/>
  <c r="C159" i="1"/>
  <c r="D158" i="1"/>
  <c r="G158" i="1" s="1"/>
  <c r="C158" i="1"/>
  <c r="D157" i="1"/>
  <c r="G157" i="1" s="1"/>
  <c r="C157" i="1"/>
  <c r="H156" i="1"/>
  <c r="G156" i="1"/>
  <c r="D156" i="1"/>
  <c r="C156" i="1"/>
  <c r="D155" i="1"/>
  <c r="G155" i="1" s="1"/>
  <c r="C155" i="1"/>
  <c r="D154" i="1"/>
  <c r="G154" i="1" s="1"/>
  <c r="C154" i="1"/>
  <c r="H153" i="1"/>
  <c r="G153" i="1"/>
  <c r="D153" i="1"/>
  <c r="C153" i="1"/>
  <c r="D152" i="1"/>
  <c r="H152" i="1" s="1"/>
  <c r="C152" i="1"/>
  <c r="H151" i="1"/>
  <c r="G151" i="1"/>
  <c r="D151" i="1"/>
  <c r="C151" i="1"/>
  <c r="D150" i="1"/>
  <c r="H150" i="1" s="1"/>
  <c r="C150" i="1"/>
  <c r="D149" i="1"/>
  <c r="H149" i="1" s="1"/>
  <c r="C149" i="1"/>
  <c r="C148"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H132" i="1"/>
  <c r="D132" i="1"/>
  <c r="G132" i="1" s="1"/>
  <c r="C132" i="1"/>
  <c r="D131" i="1"/>
  <c r="G131" i="1" s="1"/>
  <c r="C131" i="1"/>
  <c r="D130" i="1"/>
  <c r="G130" i="1" s="1"/>
  <c r="C130" i="1"/>
  <c r="D129" i="1"/>
  <c r="H128" i="1"/>
  <c r="G128" i="1"/>
  <c r="D128" i="1"/>
  <c r="C128" i="1"/>
  <c r="H127" i="1"/>
  <c r="G127" i="1"/>
  <c r="D127" i="1"/>
  <c r="C127" i="1"/>
  <c r="H126" i="1"/>
  <c r="G126" i="1"/>
  <c r="D126" i="1"/>
  <c r="C126" i="1"/>
  <c r="H125" i="1"/>
  <c r="D125" i="1"/>
  <c r="G125" i="1" s="1"/>
  <c r="C125" i="1"/>
  <c r="H124" i="1"/>
  <c r="G124" i="1"/>
  <c r="D124" i="1"/>
  <c r="C124" i="1"/>
  <c r="D123" i="1"/>
  <c r="G123" i="1" s="1"/>
  <c r="C123" i="1"/>
  <c r="H122" i="1"/>
  <c r="G122" i="1"/>
  <c r="D122" i="1"/>
  <c r="C122"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G90" i="1" s="1"/>
  <c r="C90" i="1"/>
  <c r="H89" i="1"/>
  <c r="G89" i="1"/>
  <c r="D89" i="1"/>
  <c r="C89" i="1"/>
  <c r="H88" i="1"/>
  <c r="G88" i="1"/>
  <c r="D88" i="1"/>
  <c r="C88" i="1"/>
  <c r="D87" i="1"/>
  <c r="G87" i="1" s="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G66" i="1" s="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71" i="1" l="1"/>
  <c r="H154" i="1"/>
  <c r="H1224" i="1"/>
  <c r="G1030" i="1"/>
  <c r="G1032" i="1"/>
  <c r="C1222" i="1"/>
  <c r="D237" i="5"/>
  <c r="C1214" i="1" s="1"/>
  <c r="C1223" i="1"/>
  <c r="G689" i="1"/>
  <c r="G1578" i="1"/>
  <c r="H1571" i="1"/>
  <c r="G1570" i="1"/>
  <c r="D1148" i="1"/>
  <c r="H1148" i="1" s="1"/>
  <c r="G1507" i="1"/>
  <c r="G1487" i="1"/>
  <c r="H1162" i="1"/>
  <c r="D1412" i="1"/>
  <c r="H1412" i="1" s="1"/>
  <c r="H1414" i="1"/>
  <c r="G1150" i="1"/>
  <c r="G1488" i="1"/>
  <c r="G1264" i="1"/>
  <c r="G1266" i="1"/>
  <c r="H1261" i="1"/>
  <c r="H1264" i="1"/>
  <c r="G1267" i="1"/>
  <c r="E5" i="7"/>
  <c r="D5" i="7"/>
  <c r="I1456" i="1"/>
  <c r="H1237" i="1"/>
  <c r="E298" i="9"/>
  <c r="B298" i="9" s="1"/>
  <c r="E308" i="9"/>
  <c r="B308" i="9" s="1"/>
  <c r="H1245" i="1"/>
  <c r="F78" i="5"/>
  <c r="D1056" i="1"/>
  <c r="G1056" i="1" s="1"/>
  <c r="G1060" i="1"/>
  <c r="H1235" i="1"/>
  <c r="G1235" i="1"/>
  <c r="F259" i="5"/>
  <c r="D1236" i="1"/>
  <c r="H1239" i="1"/>
  <c r="H1238" i="1"/>
  <c r="H1234" i="1"/>
  <c r="H1233" i="1"/>
  <c r="H1230" i="1"/>
  <c r="H1229" i="1"/>
  <c r="H1227" i="1"/>
  <c r="H1228" i="1"/>
  <c r="E245" i="5"/>
  <c r="D1222" i="1" s="1"/>
  <c r="H1226" i="1"/>
  <c r="F246" i="5"/>
  <c r="H1223" i="1"/>
  <c r="G1225" i="1"/>
  <c r="E281" i="9"/>
  <c r="B281" i="9" s="1"/>
  <c r="D1215" i="1"/>
  <c r="D1216" i="1"/>
  <c r="F238" i="5"/>
  <c r="F239" i="5"/>
  <c r="H1213" i="1"/>
  <c r="H1211" i="1"/>
  <c r="H1212" i="1"/>
  <c r="F234" i="5"/>
  <c r="H1210" i="1"/>
  <c r="E306" i="9"/>
  <c r="B306" i="9" s="1"/>
  <c r="H1209" i="1"/>
  <c r="E305" i="9"/>
  <c r="B305" i="9" s="1"/>
  <c r="H1208" i="1"/>
  <c r="H1207" i="1"/>
  <c r="E301" i="9"/>
  <c r="B301" i="9" s="1"/>
  <c r="H1206" i="1"/>
  <c r="H1205" i="1"/>
  <c r="H1204" i="1"/>
  <c r="H1203" i="1"/>
  <c r="H1201" i="1"/>
  <c r="H1202" i="1"/>
  <c r="E206" i="5"/>
  <c r="H310" i="9" s="1"/>
  <c r="H1200" i="1"/>
  <c r="H1199" i="1"/>
  <c r="D1184" i="1"/>
  <c r="H1184" i="1" s="1"/>
  <c r="H1196" i="1"/>
  <c r="H1195" i="1"/>
  <c r="H1194" i="1"/>
  <c r="G1193" i="1"/>
  <c r="E294" i="9"/>
  <c r="B294" i="9" s="1"/>
  <c r="E293" i="9"/>
  <c r="B293" i="9" s="1"/>
  <c r="G1182" i="1"/>
  <c r="E190" i="5"/>
  <c r="D1167" i="1" s="1"/>
  <c r="H1167" i="1" s="1"/>
  <c r="H1175" i="1"/>
  <c r="G1175" i="1"/>
  <c r="D1168" i="1"/>
  <c r="H1168" i="1" s="1"/>
  <c r="H309" i="9"/>
  <c r="E309" i="9" s="1"/>
  <c r="B309" i="9" s="1"/>
  <c r="G1169" i="1"/>
  <c r="G1166" i="1"/>
  <c r="G1157" i="1"/>
  <c r="G1158" i="1"/>
  <c r="H1151" i="1"/>
  <c r="G1148" i="1"/>
  <c r="G1149" i="1"/>
  <c r="H1142" i="1"/>
  <c r="G1138" i="1"/>
  <c r="G1123" i="1"/>
  <c r="G1122" i="1"/>
  <c r="G1119" i="1"/>
  <c r="G1117" i="1"/>
  <c r="G1112" i="1"/>
  <c r="H1112" i="1"/>
  <c r="H1113" i="1"/>
  <c r="H1114" i="1"/>
  <c r="H1111" i="1"/>
  <c r="H1110" i="1"/>
  <c r="H1108" i="1"/>
  <c r="H1107" i="1"/>
  <c r="H1106" i="1"/>
  <c r="H1104" i="1"/>
  <c r="H1105" i="1"/>
  <c r="H1103" i="1"/>
  <c r="H1102" i="1"/>
  <c r="H1101" i="1"/>
  <c r="H1100" i="1"/>
  <c r="H1099" i="1"/>
  <c r="H1096" i="1"/>
  <c r="H1097" i="1"/>
  <c r="H1098" i="1"/>
  <c r="H1093" i="1"/>
  <c r="H1092" i="1"/>
  <c r="H1091" i="1"/>
  <c r="H1090" i="1"/>
  <c r="H1089" i="1"/>
  <c r="H1088" i="1"/>
  <c r="H1087" i="1"/>
  <c r="H1086" i="1"/>
  <c r="H1084" i="1"/>
  <c r="H1085" i="1"/>
  <c r="H1083" i="1"/>
  <c r="H1081" i="1"/>
  <c r="H1080" i="1"/>
  <c r="H1079" i="1"/>
  <c r="H1078" i="1"/>
  <c r="H1077" i="1"/>
  <c r="H1076" i="1"/>
  <c r="H1075" i="1"/>
  <c r="D1066" i="1"/>
  <c r="G1066" i="1" s="1"/>
  <c r="H1074" i="1"/>
  <c r="H1073" i="1"/>
  <c r="H1072" i="1"/>
  <c r="H1071" i="1"/>
  <c r="H1070" i="1"/>
  <c r="H1069" i="1"/>
  <c r="H1068" i="1"/>
  <c r="E87" i="5"/>
  <c r="D1065" i="1" s="1"/>
  <c r="E285" i="9"/>
  <c r="B285" i="9" s="1"/>
  <c r="G1064" i="1"/>
  <c r="H1062" i="1"/>
  <c r="G1054" i="1"/>
  <c r="G1053" i="1"/>
  <c r="G1052" i="1"/>
  <c r="G1048" i="1"/>
  <c r="G1051" i="1"/>
  <c r="H1047" i="1"/>
  <c r="G1047" i="1"/>
  <c r="G1034" i="1"/>
  <c r="G1035" i="1"/>
  <c r="G1033" i="1"/>
  <c r="G1028" i="1"/>
  <c r="G1026" i="1"/>
  <c r="G1023" i="1"/>
  <c r="G1024" i="1"/>
  <c r="G1022" i="1"/>
  <c r="G1021" i="1"/>
  <c r="G1019" i="1"/>
  <c r="G1020" i="1"/>
  <c r="G1017" i="1"/>
  <c r="G1015" i="1"/>
  <c r="H1013" i="1"/>
  <c r="H1014" i="1"/>
  <c r="H1012" i="1"/>
  <c r="H1011" i="1"/>
  <c r="H1010" i="1"/>
  <c r="G1007" i="1"/>
  <c r="G1004" i="1"/>
  <c r="H1000" i="1"/>
  <c r="G999" i="1"/>
  <c r="G996" i="1"/>
  <c r="D991" i="1"/>
  <c r="H991" i="1" s="1"/>
  <c r="G995" i="1"/>
  <c r="G994" i="1"/>
  <c r="H986" i="1"/>
  <c r="E295" i="9"/>
  <c r="B295" i="9" s="1"/>
  <c r="G619" i="1"/>
  <c r="G626" i="1"/>
  <c r="G628" i="1"/>
  <c r="E635" i="4"/>
  <c r="D629" i="1" s="1"/>
  <c r="E299" i="9"/>
  <c r="B299" i="9" s="1"/>
  <c r="E33" i="9"/>
  <c r="B33" i="9" s="1"/>
  <c r="E302" i="9"/>
  <c r="B302" i="9" s="1"/>
  <c r="E27" i="9"/>
  <c r="B27" i="9" s="1"/>
  <c r="H1240" i="1"/>
  <c r="H1243" i="1"/>
  <c r="H1242" i="1"/>
  <c r="H1241" i="1"/>
  <c r="E288" i="9"/>
  <c r="B288" i="9" s="1"/>
  <c r="G1131" i="1"/>
  <c r="D1127" i="1"/>
  <c r="H1127" i="1" s="1"/>
  <c r="G1124" i="1"/>
  <c r="F146" i="5"/>
  <c r="E290" i="9"/>
  <c r="B290" i="9" s="1"/>
  <c r="G1063" i="1"/>
  <c r="G1223" i="1"/>
  <c r="G1224" i="1"/>
  <c r="H1579" i="1"/>
  <c r="D42" i="8"/>
  <c r="C1517" i="1" s="1"/>
  <c r="G1517" i="1" s="1"/>
  <c r="H1509" i="1"/>
  <c r="G1503" i="1"/>
  <c r="G1499" i="1"/>
  <c r="H1501" i="1"/>
  <c r="G1492" i="1"/>
  <c r="G1491" i="1"/>
  <c r="H1489" i="1"/>
  <c r="C1483" i="1"/>
  <c r="H1483" i="1" s="1"/>
  <c r="H1485" i="1"/>
  <c r="C1481" i="1"/>
  <c r="G1480" i="1"/>
  <c r="G1414" i="1"/>
  <c r="E114" i="6"/>
  <c r="E141" i="6" s="1"/>
  <c r="H405" i="1"/>
  <c r="H404" i="1"/>
  <c r="D643" i="4"/>
  <c r="C637" i="1" s="1"/>
  <c r="F279" i="4"/>
  <c r="H275" i="1"/>
  <c r="E263" i="4"/>
  <c r="D259" i="1" s="1"/>
  <c r="G259" i="1" s="1"/>
  <c r="E72" i="9"/>
  <c r="B72" i="9" s="1"/>
  <c r="G275" i="1"/>
  <c r="G277" i="1"/>
  <c r="G281" i="1"/>
  <c r="G283" i="1"/>
  <c r="G284" i="1"/>
  <c r="H411" i="1"/>
  <c r="H412" i="1"/>
  <c r="E273" i="9"/>
  <c r="B273" i="9" s="1"/>
  <c r="H288" i="1"/>
  <c r="D644" i="4"/>
  <c r="G406" i="1"/>
  <c r="G404" i="1"/>
  <c r="G411" i="1"/>
  <c r="G412" i="1"/>
  <c r="E644" i="4"/>
  <c r="D638" i="1" s="1"/>
  <c r="G290" i="1"/>
  <c r="H413" i="1"/>
  <c r="H821" i="1"/>
  <c r="H817" i="1"/>
  <c r="H713" i="1"/>
  <c r="H670" i="1"/>
  <c r="H668" i="1"/>
  <c r="H649" i="1"/>
  <c r="H647" i="1"/>
  <c r="E275" i="9"/>
  <c r="B275" i="9" s="1"/>
  <c r="G644" i="1"/>
  <c r="H642" i="1"/>
  <c r="H645" i="1"/>
  <c r="H641" i="1"/>
  <c r="H180" i="1"/>
  <c r="H166" i="1"/>
  <c r="H158" i="1"/>
  <c r="H157" i="1"/>
  <c r="H155" i="1"/>
  <c r="E40" i="9"/>
  <c r="B40" i="9" s="1"/>
  <c r="G150" i="1"/>
  <c r="G135" i="1"/>
  <c r="H146" i="1"/>
  <c r="H123" i="1"/>
  <c r="H121" i="1"/>
  <c r="F215" i="9"/>
  <c r="B215" i="9" s="1"/>
  <c r="E300" i="9"/>
  <c r="B300" i="9" s="1"/>
  <c r="E287" i="9"/>
  <c r="B287" i="9" s="1"/>
  <c r="E286" i="9"/>
  <c r="B286" i="9" s="1"/>
  <c r="H168" i="1"/>
  <c r="H163" i="1"/>
  <c r="E32" i="9"/>
  <c r="B32" i="9" s="1"/>
  <c r="E297" i="9"/>
  <c r="B297" i="9" s="1"/>
  <c r="F217" i="9"/>
  <c r="B217" i="9" s="1"/>
  <c r="E643" i="4"/>
  <c r="D637" i="1" s="1"/>
  <c r="H358" i="1"/>
  <c r="H364" i="1"/>
  <c r="E350" i="4"/>
  <c r="D345" i="1" s="1"/>
  <c r="F369" i="4"/>
  <c r="F363" i="4"/>
  <c r="F311" i="4"/>
  <c r="E298" i="4"/>
  <c r="D294" i="1"/>
  <c r="G296" i="1"/>
  <c r="H130" i="1"/>
  <c r="H131" i="1"/>
  <c r="F134" i="4"/>
  <c r="F124" i="4"/>
  <c r="D120" i="1"/>
  <c r="F125" i="4"/>
  <c r="H87" i="1"/>
  <c r="H90" i="1"/>
  <c r="E82" i="4"/>
  <c r="D78" i="1" s="1"/>
  <c r="F82" i="4"/>
  <c r="H66" i="1"/>
  <c r="D64" i="1"/>
  <c r="E50" i="4"/>
  <c r="D46" i="1" s="1"/>
  <c r="E44" i="9"/>
  <c r="B44" i="9" s="1"/>
  <c r="G149" i="1"/>
  <c r="G152" i="1"/>
  <c r="H248" i="1"/>
  <c r="G248" i="1"/>
  <c r="F259" i="4"/>
  <c r="F252" i="4"/>
  <c r="G192" i="1"/>
  <c r="H192" i="1"/>
  <c r="H206" i="1"/>
  <c r="H207" i="1"/>
  <c r="F196" i="4"/>
  <c r="F210" i="4"/>
  <c r="H191" i="1"/>
  <c r="H184" i="1"/>
  <c r="H190" i="1"/>
  <c r="H189" i="1"/>
  <c r="H188" i="1"/>
  <c r="H187" i="1"/>
  <c r="F223" i="9"/>
  <c r="G186" i="1"/>
  <c r="E45" i="9"/>
  <c r="B45" i="9" s="1"/>
  <c r="B221" i="9"/>
  <c r="F177" i="4"/>
  <c r="G173" i="1"/>
  <c r="G174" i="1"/>
  <c r="G165" i="1"/>
  <c r="E41" i="9"/>
  <c r="B41" i="9" s="1"/>
  <c r="H160" i="1"/>
  <c r="E152" i="4"/>
  <c r="D148" i="1" s="1"/>
  <c r="G148" i="1" s="1"/>
  <c r="F153" i="4"/>
  <c r="I1450" i="1"/>
  <c r="I1460" i="1"/>
  <c r="I1465" i="1"/>
  <c r="I1471" i="1"/>
  <c r="I1452" i="1"/>
  <c r="I1467" i="1"/>
  <c r="I1473" i="1"/>
  <c r="I1476" i="1"/>
  <c r="H1440" i="1"/>
  <c r="I1440" i="1" s="1"/>
  <c r="H1442" i="1"/>
  <c r="I1442" i="1" s="1"/>
  <c r="H1444" i="1"/>
  <c r="I1444" i="1" s="1"/>
  <c r="G1447" i="1"/>
  <c r="G1449" i="1"/>
  <c r="G1451" i="1"/>
  <c r="G1453" i="1"/>
  <c r="G1454" i="1"/>
  <c r="G1455" i="1"/>
  <c r="G1457" i="1"/>
  <c r="G1459" i="1"/>
  <c r="G1461" i="1"/>
  <c r="G1462" i="1"/>
  <c r="G1464" i="1"/>
  <c r="G1466" i="1"/>
  <c r="G1468" i="1"/>
  <c r="G1472" i="1"/>
  <c r="G1474" i="1"/>
  <c r="G1477" i="1"/>
  <c r="G1479" i="1"/>
  <c r="H1482" i="1"/>
  <c r="H1486" i="1"/>
  <c r="H1490" i="1"/>
  <c r="H1494" i="1"/>
  <c r="H1498" i="1"/>
  <c r="H1502" i="1"/>
  <c r="H1506" i="1"/>
  <c r="H1510" i="1"/>
  <c r="H1514" i="1"/>
  <c r="H1518" i="1"/>
  <c r="H1522" i="1"/>
  <c r="H1526" i="1"/>
  <c r="H1530" i="1"/>
  <c r="H1534" i="1"/>
  <c r="H1537" i="1"/>
  <c r="G1542" i="1"/>
  <c r="H1545" i="1"/>
  <c r="G1550" i="1"/>
  <c r="H1553" i="1"/>
  <c r="G1558" i="1"/>
  <c r="H1561" i="1"/>
  <c r="G1566" i="1"/>
  <c r="H1569" i="1"/>
  <c r="G1574" i="1"/>
  <c r="H1577" i="1"/>
  <c r="J1446" i="1"/>
  <c r="H1447" i="1"/>
  <c r="J1448" i="1"/>
  <c r="H1449" i="1"/>
  <c r="J1450" i="1"/>
  <c r="H1451" i="1"/>
  <c r="J1452" i="1"/>
  <c r="H1455" i="1"/>
  <c r="J1456" i="1"/>
  <c r="H1457" i="1"/>
  <c r="J1458" i="1"/>
  <c r="H1459" i="1"/>
  <c r="J1460" i="1"/>
  <c r="H1462" i="1"/>
  <c r="J1463" i="1"/>
  <c r="H1464" i="1"/>
  <c r="J1465" i="1"/>
  <c r="H1466" i="1"/>
  <c r="J1467" i="1"/>
  <c r="H1468" i="1"/>
  <c r="J1471" i="1"/>
  <c r="H1472" i="1"/>
  <c r="J1473" i="1"/>
  <c r="H1474" i="1"/>
  <c r="J1476" i="1"/>
  <c r="H1477" i="1"/>
  <c r="J1478" i="1"/>
  <c r="H1479" i="1"/>
  <c r="D151" i="4"/>
  <c r="E636" i="4"/>
  <c r="D630" i="1" s="1"/>
  <c r="F139" i="4"/>
  <c r="F299" i="4"/>
  <c r="D298" i="4"/>
  <c r="F351" i="4"/>
  <c r="D350" i="4"/>
  <c r="F7" i="4"/>
  <c r="F51" i="4"/>
  <c r="F83" i="4"/>
  <c r="F107" i="4"/>
  <c r="D133" i="4"/>
  <c r="F225" i="4"/>
  <c r="F253" i="4"/>
  <c r="F312" i="4"/>
  <c r="F364" i="4"/>
  <c r="F416" i="4"/>
  <c r="D580" i="4"/>
  <c r="H307" i="9"/>
  <c r="D421" i="4"/>
  <c r="D515" i="4"/>
  <c r="D567" i="4"/>
  <c r="D528" i="4" s="1"/>
  <c r="F603" i="4"/>
  <c r="D141" i="6"/>
  <c r="F5" i="6"/>
  <c r="E163" i="4"/>
  <c r="D159" i="1" s="1"/>
  <c r="F417" i="4"/>
  <c r="F69" i="5"/>
  <c r="D68" i="5"/>
  <c r="G310" i="9"/>
  <c r="F206" i="5"/>
  <c r="F8" i="5"/>
  <c r="D12" i="5"/>
  <c r="D7" i="5" s="1"/>
  <c r="F70" i="5"/>
  <c r="E289" i="9"/>
  <c r="B289" i="9" s="1"/>
  <c r="D177" i="5"/>
  <c r="F207" i="5"/>
  <c r="F10" i="6"/>
  <c r="F36" i="6"/>
  <c r="F94" i="6"/>
  <c r="F130" i="6"/>
  <c r="F190"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G164" i="9"/>
  <c r="E164" i="9" s="1"/>
  <c r="B164" i="9" s="1"/>
  <c r="G163" i="9"/>
  <c r="E163" i="9" s="1"/>
  <c r="B163" i="9" s="1"/>
  <c r="G162" i="9"/>
  <c r="E162" i="9" s="1"/>
  <c r="B162" i="9" s="1"/>
  <c r="G161" i="9"/>
  <c r="E161" i="9" s="1"/>
  <c r="B161" i="9" s="1"/>
  <c r="I10" i="9"/>
  <c r="F218" i="9"/>
  <c r="B218" i="9" s="1"/>
  <c r="B223" i="9"/>
  <c r="F226" i="9"/>
  <c r="B226" i="9" s="1"/>
  <c r="B231" i="9"/>
  <c r="F234" i="9"/>
  <c r="B234" i="9" s="1"/>
  <c r="B239" i="9"/>
  <c r="F242" i="9"/>
  <c r="B242" i="9" s="1"/>
  <c r="B247" i="9"/>
  <c r="B255" i="9"/>
  <c r="B263" i="9"/>
  <c r="B271" i="9"/>
  <c r="B236" i="9"/>
  <c r="B237" i="9"/>
  <c r="B245" i="9"/>
  <c r="B253" i="9"/>
  <c r="B261" i="9"/>
  <c r="B269" i="9"/>
  <c r="F214" i="9"/>
  <c r="B214" i="9" s="1"/>
  <c r="B219" i="9"/>
  <c r="F222" i="9"/>
  <c r="B222" i="9" s="1"/>
  <c r="B227" i="9"/>
  <c r="F230" i="9"/>
  <c r="B230" i="9" s="1"/>
  <c r="B235" i="9"/>
  <c r="F238" i="9"/>
  <c r="B238" i="9" s="1"/>
  <c r="B243" i="9"/>
  <c r="F246" i="9"/>
  <c r="B246" i="9" s="1"/>
  <c r="B251" i="9"/>
  <c r="B259" i="9"/>
  <c r="B267" i="9"/>
  <c r="E292" i="9"/>
  <c r="B292" i="9" s="1"/>
  <c r="H1222" i="1" l="1"/>
  <c r="H23" i="3"/>
  <c r="G1222" i="1"/>
  <c r="F114" i="6"/>
  <c r="G1412" i="1"/>
  <c r="G317" i="9"/>
  <c r="E317" i="9" s="1"/>
  <c r="E316" i="9" s="1"/>
  <c r="G312" i="9"/>
  <c r="E312" i="9" s="1"/>
  <c r="G313" i="9"/>
  <c r="E313" i="9" s="1"/>
  <c r="B313" i="9" s="1"/>
  <c r="I34" i="3"/>
  <c r="I29" i="3"/>
  <c r="D1436" i="1"/>
  <c r="G315" i="9"/>
  <c r="E315" i="9" s="1"/>
  <c r="C1436" i="1"/>
  <c r="H29" i="3"/>
  <c r="H1056" i="1"/>
  <c r="H1236" i="1"/>
  <c r="G1236" i="1"/>
  <c r="E237" i="5"/>
  <c r="F237" i="5" s="1"/>
  <c r="F245" i="5"/>
  <c r="G1215" i="1"/>
  <c r="H1215" i="1"/>
  <c r="I23" i="3"/>
  <c r="G1216" i="1"/>
  <c r="H1216" i="1"/>
  <c r="E310" i="9"/>
  <c r="B310" i="9" s="1"/>
  <c r="D1183" i="1"/>
  <c r="G1184" i="1"/>
  <c r="E176" i="5"/>
  <c r="I22" i="3" s="1"/>
  <c r="G1168" i="1"/>
  <c r="G1167" i="1"/>
  <c r="H1066" i="1"/>
  <c r="H1065" i="1"/>
  <c r="G1065" i="1"/>
  <c r="E68" i="5"/>
  <c r="F68" i="5" s="1"/>
  <c r="G991" i="1"/>
  <c r="G1127" i="1"/>
  <c r="K1450" i="9"/>
  <c r="H1517" i="1"/>
  <c r="H11" i="3"/>
  <c r="N3" i="9" s="1"/>
  <c r="G1483" i="1"/>
  <c r="G1481" i="1"/>
  <c r="H1481" i="1"/>
  <c r="D1435" i="1"/>
  <c r="I28" i="3"/>
  <c r="I27" i="3"/>
  <c r="D1408" i="1"/>
  <c r="H259" i="1"/>
  <c r="F263" i="4"/>
  <c r="F644" i="4"/>
  <c r="C638" i="1"/>
  <c r="G638" i="1" s="1"/>
  <c r="B192" i="9"/>
  <c r="F213" i="9"/>
  <c r="B213" i="9" s="1"/>
  <c r="H148" i="1"/>
  <c r="H637" i="1"/>
  <c r="G637" i="1"/>
  <c r="F643" i="4"/>
  <c r="H294" i="1"/>
  <c r="G294" i="1"/>
  <c r="E407" i="4"/>
  <c r="D402" i="1" s="1"/>
  <c r="D293" i="1"/>
  <c r="E408" i="4"/>
  <c r="D403" i="1" s="1"/>
  <c r="H120" i="1"/>
  <c r="G120" i="1"/>
  <c r="H78" i="1"/>
  <c r="G78" i="1"/>
  <c r="F50" i="4"/>
  <c r="E6" i="4"/>
  <c r="D2" i="1" s="1"/>
  <c r="G64" i="1"/>
  <c r="H64" i="1"/>
  <c r="G46" i="1"/>
  <c r="H46" i="1"/>
  <c r="H21" i="9"/>
  <c r="G21" i="9"/>
  <c r="F152" i="4"/>
  <c r="D6" i="5"/>
  <c r="H20" i="3"/>
  <c r="C985" i="1"/>
  <c r="F528" i="4"/>
  <c r="C522" i="1"/>
  <c r="E165" i="9"/>
  <c r="B165" i="9" s="1"/>
  <c r="G307" i="9"/>
  <c r="E307" i="9" s="1"/>
  <c r="B307" i="9" s="1"/>
  <c r="F177" i="5"/>
  <c r="D176" i="5"/>
  <c r="C1154" i="1"/>
  <c r="F141" i="6"/>
  <c r="H28" i="3"/>
  <c r="C1435" i="1"/>
  <c r="F515" i="4"/>
  <c r="C509" i="1"/>
  <c r="D407" i="4"/>
  <c r="F298" i="4"/>
  <c r="C293" i="1"/>
  <c r="I1472" i="1"/>
  <c r="I1462" i="1"/>
  <c r="I1455" i="1"/>
  <c r="I1449" i="1"/>
  <c r="B317" i="9"/>
  <c r="D420" i="4"/>
  <c r="F421" i="4"/>
  <c r="C415" i="1"/>
  <c r="F133" i="4"/>
  <c r="C129" i="1"/>
  <c r="F163" i="4"/>
  <c r="I1479" i="1"/>
  <c r="I1468" i="1"/>
  <c r="I1447" i="1"/>
  <c r="H21" i="3"/>
  <c r="C1046" i="1"/>
  <c r="H159" i="1"/>
  <c r="G159" i="1"/>
  <c r="D408" i="4"/>
  <c r="F350" i="4"/>
  <c r="C345" i="1"/>
  <c r="H17" i="3"/>
  <c r="D289" i="4"/>
  <c r="C147" i="1"/>
  <c r="D6" i="4"/>
  <c r="E412" i="4"/>
  <c r="I1477" i="1"/>
  <c r="I1466" i="1"/>
  <c r="I1459" i="1"/>
  <c r="C990" i="1"/>
  <c r="F567" i="4"/>
  <c r="C561" i="1"/>
  <c r="F580" i="4"/>
  <c r="C574" i="1"/>
  <c r="E151" i="4"/>
  <c r="I1474" i="1"/>
  <c r="I1464" i="1"/>
  <c r="I1457" i="1"/>
  <c r="I1451" i="1"/>
  <c r="D1214" i="1" l="1"/>
  <c r="H1214" i="1" s="1"/>
  <c r="E311" i="9"/>
  <c r="I11" i="3" s="1"/>
  <c r="B312" i="9"/>
  <c r="H1436" i="1"/>
  <c r="G1436" i="1"/>
  <c r="B315" i="9"/>
  <c r="E314" i="9"/>
  <c r="I10" i="3" s="1"/>
  <c r="G1214" i="1"/>
  <c r="H1183" i="1"/>
  <c r="G1183" i="1"/>
  <c r="E175" i="5"/>
  <c r="D1152" i="1" s="1"/>
  <c r="H19" i="9"/>
  <c r="E19" i="9" s="1"/>
  <c r="B19" i="9" s="1"/>
  <c r="D1153" i="1"/>
  <c r="D1046" i="1"/>
  <c r="H1046" i="1" s="1"/>
  <c r="I21" i="3"/>
  <c r="H1408" i="1"/>
  <c r="G1408" i="1"/>
  <c r="H638" i="1"/>
  <c r="E21" i="9"/>
  <c r="B21" i="9" s="1"/>
  <c r="I16" i="3"/>
  <c r="G561" i="1"/>
  <c r="H561" i="1"/>
  <c r="H345" i="1"/>
  <c r="G345" i="1"/>
  <c r="F420" i="4"/>
  <c r="D635" i="4"/>
  <c r="C414" i="1"/>
  <c r="H1435" i="1"/>
  <c r="G1435" i="1"/>
  <c r="H9" i="3"/>
  <c r="F176" i="5"/>
  <c r="D175" i="5"/>
  <c r="G278" i="9" s="1"/>
  <c r="H22" i="3"/>
  <c r="C1153" i="1"/>
  <c r="G522" i="1"/>
  <c r="H522" i="1"/>
  <c r="I17" i="3"/>
  <c r="E289" i="4"/>
  <c r="F289" i="4" s="1"/>
  <c r="D147" i="1"/>
  <c r="G147" i="1" s="1"/>
  <c r="G574" i="1"/>
  <c r="H574" i="1"/>
  <c r="F151" i="4"/>
  <c r="H129" i="1"/>
  <c r="G129" i="1"/>
  <c r="F407" i="4"/>
  <c r="C402" i="1"/>
  <c r="E639" i="4"/>
  <c r="D407" i="1"/>
  <c r="D291" i="4"/>
  <c r="D413" i="4"/>
  <c r="C285" i="1"/>
  <c r="F408" i="4"/>
  <c r="C403" i="1"/>
  <c r="G415" i="1"/>
  <c r="H415" i="1"/>
  <c r="H509" i="1"/>
  <c r="G509" i="1"/>
  <c r="D636" i="4"/>
  <c r="C984" i="1"/>
  <c r="D290" i="4"/>
  <c r="D412" i="4"/>
  <c r="F6" i="4"/>
  <c r="H16" i="3"/>
  <c r="C2" i="1"/>
  <c r="G293" i="1"/>
  <c r="H293" i="1"/>
  <c r="G1154" i="1"/>
  <c r="H1154" i="1"/>
  <c r="G1046" i="1" l="1"/>
  <c r="F636" i="4"/>
  <c r="C630" i="1"/>
  <c r="D640" i="4"/>
  <c r="D415" i="4"/>
  <c r="C408" i="1"/>
  <c r="E291" i="4"/>
  <c r="D287" i="1" s="1"/>
  <c r="E413" i="4"/>
  <c r="F413" i="4" s="1"/>
  <c r="D285" i="1"/>
  <c r="G285" i="1" s="1"/>
  <c r="E290" i="4"/>
  <c r="F290" i="4" s="1"/>
  <c r="F175" i="5"/>
  <c r="C1152" i="1"/>
  <c r="H147" i="1"/>
  <c r="D639" i="4"/>
  <c r="D414" i="4"/>
  <c r="F412" i="4"/>
  <c r="C407" i="1"/>
  <c r="H403" i="1"/>
  <c r="G403" i="1"/>
  <c r="D633" i="1"/>
  <c r="H414" i="1"/>
  <c r="G414" i="1"/>
  <c r="H2" i="1"/>
  <c r="G2" i="1"/>
  <c r="C286" i="1"/>
  <c r="C287" i="1"/>
  <c r="G402" i="1"/>
  <c r="H402" i="1"/>
  <c r="G1153" i="1"/>
  <c r="H1153" i="1"/>
  <c r="K3" i="9"/>
  <c r="I9" i="3"/>
  <c r="F635" i="4"/>
  <c r="C629" i="1"/>
  <c r="F291" i="4" l="1"/>
  <c r="H285" i="1"/>
  <c r="F414" i="4"/>
  <c r="C409" i="1"/>
  <c r="D286" i="1"/>
  <c r="H286" i="1" s="1"/>
  <c r="G630" i="1"/>
  <c r="H630" i="1"/>
  <c r="G287" i="1"/>
  <c r="H287" i="1"/>
  <c r="D641" i="4"/>
  <c r="F639" i="4"/>
  <c r="C633" i="1"/>
  <c r="G1152" i="1"/>
  <c r="H1152" i="1"/>
  <c r="E640" i="4"/>
  <c r="F640" i="4" s="1"/>
  <c r="E415" i="4"/>
  <c r="D410" i="1" s="1"/>
  <c r="D408" i="1"/>
  <c r="H408" i="1" s="1"/>
  <c r="E414" i="4"/>
  <c r="D409" i="1" s="1"/>
  <c r="C410" i="1"/>
  <c r="G629" i="1"/>
  <c r="H629" i="1"/>
  <c r="G407" i="1"/>
  <c r="H407" i="1"/>
  <c r="D642" i="4"/>
  <c r="C634" i="1"/>
  <c r="G408" i="1" l="1"/>
  <c r="G286" i="1"/>
  <c r="F415" i="4"/>
  <c r="E642" i="4"/>
  <c r="F642" i="4" s="1"/>
  <c r="D634" i="1"/>
  <c r="G634" i="1" s="1"/>
  <c r="E641" i="4"/>
  <c r="G410" i="1"/>
  <c r="H410" i="1"/>
  <c r="G633" i="1"/>
  <c r="H633" i="1"/>
  <c r="D646" i="4"/>
  <c r="C636" i="1"/>
  <c r="D645" i="4"/>
  <c r="F641" i="4"/>
  <c r="C635" i="1"/>
  <c r="G409" i="1"/>
  <c r="H409" i="1"/>
  <c r="H634" i="1" l="1"/>
  <c r="E645" i="4"/>
  <c r="D635" i="1"/>
  <c r="H635" i="1" s="1"/>
  <c r="H19" i="3"/>
  <c r="C640" i="1"/>
  <c r="H18" i="3"/>
  <c r="C639" i="1"/>
  <c r="E646" i="4"/>
  <c r="F646" i="4" s="1"/>
  <c r="D636" i="1"/>
  <c r="H636" i="1" s="1"/>
  <c r="G276" i="9" l="1"/>
  <c r="E276" i="9" s="1"/>
  <c r="B276" i="9" s="1"/>
  <c r="F645" i="4"/>
  <c r="I18" i="3"/>
  <c r="D639" i="1"/>
  <c r="G639" i="1" s="1"/>
  <c r="I19" i="3"/>
  <c r="D640" i="1"/>
  <c r="H640" i="1" s="1"/>
  <c r="G635" i="1"/>
  <c r="G636" i="1"/>
  <c r="H7" i="3" l="1"/>
  <c r="J3" i="9" s="1"/>
  <c r="G640" i="1"/>
  <c r="H639" i="1"/>
  <c r="G274" i="9" l="1"/>
  <c r="M272" i="9"/>
  <c r="L272" i="9"/>
  <c r="H274" i="9"/>
  <c r="H18" i="9"/>
  <c r="G18" i="9"/>
  <c r="E18" i="9" l="1"/>
  <c r="B18" i="9" s="1"/>
  <c r="F272" i="9"/>
  <c r="B272" i="9" s="1"/>
  <c r="E274" i="9"/>
  <c r="F20" i="9" l="1"/>
  <c r="B274" i="9"/>
  <c r="E20" i="9"/>
  <c r="I7" i="3" s="1"/>
  <c r="G998" i="1"/>
  <c r="D998" i="1"/>
  <c r="H998" i="1" s="1"/>
  <c r="F20" i="5"/>
  <c r="E19" i="5"/>
  <c r="D997" i="1" s="1"/>
  <c r="E12" i="5" l="1"/>
  <c r="E7" i="5" s="1"/>
  <c r="D985" i="1" s="1"/>
  <c r="F19" i="5"/>
  <c r="G997" i="1"/>
  <c r="H997" i="1"/>
  <c r="E6" i="5" l="1"/>
  <c r="F6" i="5" s="1"/>
  <c r="F12" i="5"/>
  <c r="D990" i="1"/>
  <c r="G990" i="1" s="1"/>
  <c r="I20" i="3"/>
  <c r="F7" i="5"/>
  <c r="G985" i="1"/>
  <c r="H985" i="1"/>
  <c r="G284" i="9" l="1"/>
  <c r="E284" i="9" s="1"/>
  <c r="B284" i="9" s="1"/>
  <c r="H278" i="9"/>
  <c r="E278" i="9" s="1"/>
  <c r="B278" i="9" s="1"/>
  <c r="D984" i="1"/>
  <c r="G984" i="1" s="1"/>
  <c r="H990" i="1"/>
  <c r="H8" i="3" l="1"/>
  <c r="M3" i="9" s="1"/>
  <c r="H984" i="1"/>
  <c r="E277" i="9"/>
  <c r="I8" i="3" l="1"/>
  <c r="I17" i="9"/>
  <c r="K9" i="9"/>
  <c r="I7" i="9"/>
  <c r="J17" i="9"/>
  <c r="K11" i="9"/>
  <c r="J13" i="9"/>
  <c r="I9" i="9"/>
  <c r="M15" i="9"/>
  <c r="M16" i="9"/>
  <c r="I12" i="9"/>
  <c r="L16" i="9"/>
  <c r="I13" i="9"/>
  <c r="H15" i="9"/>
  <c r="I8" i="9"/>
  <c r="K6" i="9"/>
  <c r="L15" i="9"/>
  <c r="J12" i="9"/>
  <c r="H16" i="9"/>
  <c r="J8" i="9"/>
  <c r="K10" i="9"/>
  <c r="J9" i="9"/>
  <c r="K8" i="9"/>
  <c r="G15" i="9"/>
  <c r="J6" i="9"/>
  <c r="J11" i="9"/>
  <c r="K13" i="9"/>
  <c r="K12" i="9"/>
  <c r="G17" i="9"/>
  <c r="I6" i="9"/>
  <c r="K7" i="9"/>
  <c r="H17" i="9"/>
  <c r="K5" i="9"/>
  <c r="J10" i="9"/>
  <c r="I11" i="9"/>
  <c r="I5" i="9"/>
  <c r="J7" i="9"/>
  <c r="J5" i="9"/>
  <c r="G16" i="9"/>
  <c r="E16" i="9" l="1"/>
  <c r="F15" i="9"/>
  <c r="E15" i="9"/>
  <c r="F16" i="9"/>
  <c r="E11" i="9"/>
  <c r="B11" i="9" s="1"/>
  <c r="E5" i="9"/>
  <c r="B5" i="9" s="1"/>
  <c r="E9" i="9"/>
  <c r="B9" i="9" s="1"/>
  <c r="E17" i="9"/>
  <c r="B17" i="9" s="1"/>
  <c r="E13" i="9"/>
  <c r="B13" i="9" s="1"/>
  <c r="E7" i="9"/>
  <c r="B7" i="9" s="1"/>
  <c r="E8" i="9"/>
  <c r="B8" i="9" s="1"/>
  <c r="E12" i="9"/>
  <c r="B12" i="9" s="1"/>
  <c r="E10" i="9"/>
  <c r="B10" i="9" s="1"/>
  <c r="E6" i="9"/>
  <c r="B6" i="9" s="1"/>
  <c r="B15" i="9" l="1"/>
  <c r="B16" i="9"/>
  <c r="F14" i="9"/>
  <c r="F3" i="9" s="1"/>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<sst xmlns="http://schemas.openxmlformats.org/spreadsheetml/2006/main" count="4369" uniqueCount="3421">
  <si>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</si>
  <si>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</si>
  <si>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</si>
  <si>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</si>
  <si>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</si>
  <si>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</si>
  <si>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</si>
  <si>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</si>
  <si>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</si>
  <si>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</si>
  <si>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</si>
  <si>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</si>
  <si>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</si>
  <si>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</si>
  <si>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</si>
  <si>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</si>
  <si>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</si>
  <si>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</si>
  <si>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</si>
  <si>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</si>
  <si>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</si>
  <si>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</si>
  <si>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</si>
  <si>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</si>
  <si>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</si>
  <si>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</si>
  <si>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</si>
  <si>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</si>
  <si>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</si>
  <si>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</si>
  <si>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</si>
  <si>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STRUKOVNA ŠKOLA SISAK</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</si>
  <si>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</si>
  <si>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</si>
  <si>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</si>
  <si>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</si>
  <si>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</si>
  <si>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</si>
  <si>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</si>
  <si>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</si>
  <si>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</si>
  <si>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</si>
  <si>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</si>
  <si>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</si>
  <si>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</si>
  <si>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</si>
  <si>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</si>
  <si>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</si>
  <si>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</si>
  <si>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19386 - STRUKOVNA ŠKOLA SISAK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</si>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</sst>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1642408.23</v>
      </c>
      <c r="D2" s="6">
        <f>'PR-RAS'!E6</f>
        <v>1861406.8499999999</v>
      </c>
      <c r="E2" s="6">
        <v>0</v>
      </c>
      <c r="F2" s="6">
        <v>0</v>
      </c>
      <c r="G2" s="7">
        <f t="shared" ref="G2:G264" si="0">(B2/1000)*(C2*1+D2*2)</f>
        <v>5365.2219299999997</v>
      </c>
      <c r="H2" s="7">
        <f t="shared" ref="H2:H264" si="1">ABS(C2-ROUND(C2,0))+ABS(D2-ROUND(D2,0))</f>
        <v>0.38000000012107193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1434411.07</v>
      </c>
      <c r="D46" s="1">
        <f>'PR-RAS'!E50</f>
        <v>1644319.96</v>
      </c>
      <c r="E46" s="1">
        <v>0</v>
      </c>
      <c r="F46" s="1">
        <v>0</v>
      </c>
      <c r="G46" s="2">
        <f t="shared" si="0"/>
        <v>212537.29454999999</v>
      </c>
      <c r="H46" s="2">
        <f t="shared" si="1"/>
        <v>0.11000000010244548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1430705.71</v>
      </c>
      <c r="D64" s="1">
        <f>'PR-RAS'!E68</f>
        <v>1644319.96</v>
      </c>
      <c r="E64" s="1">
        <v>0</v>
      </c>
      <c r="F64" s="1">
        <v>0</v>
      </c>
      <c r="G64" s="2">
        <f t="shared" si="0"/>
        <v>297318.77468999999</v>
      </c>
      <c r="H64" s="2">
        <f t="shared" si="1"/>
        <v>0.33000000007450581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1430108.46</v>
      </c>
      <c r="D65" s="1">
        <f>'PR-RAS'!E69</f>
        <v>1643721.96</v>
      </c>
      <c r="E65" s="1">
        <v>0</v>
      </c>
      <c r="F65" s="1">
        <v>0</v>
      </c>
      <c r="G65" s="2">
        <f t="shared" si="0"/>
        <v>301923.35232000001</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597.25</v>
      </c>
      <c r="D66" s="1">
        <f>'PR-RAS'!E70</f>
        <v>598</v>
      </c>
      <c r="E66" s="1">
        <v>0</v>
      </c>
      <c r="F66" s="1">
        <v>0</v>
      </c>
      <c r="G66" s="2">
        <f t="shared" si="0"/>
        <v>116.56125</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3705.36</v>
      </c>
      <c r="D70" s="1">
        <f>'PR-RAS'!E74</f>
        <v>0</v>
      </c>
      <c r="E70" s="1">
        <v>0</v>
      </c>
      <c r="F70" s="1">
        <v>0</v>
      </c>
      <c r="G70" s="2">
        <f t="shared" si="0"/>
        <v>255.66984000000002</v>
      </c>
      <c r="H70" s="2">
        <f t="shared" si="1"/>
        <v>0.36000000000012733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3705.36</v>
      </c>
      <c r="D71" s="1">
        <f>'PR-RAS'!E75</f>
        <v>0</v>
      </c>
      <c r="E71" s="1">
        <v>0</v>
      </c>
      <c r="F71" s="1">
        <v>0</v>
      </c>
      <c r="G71" s="2">
        <f t="shared" si="0"/>
        <v>259.37520000000001</v>
      </c>
      <c r="H71" s="2">
        <f t="shared" si="1"/>
        <v>0.36000000000012733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195.67000000000002</v>
      </c>
      <c r="D78" s="1">
        <f>'PR-RAS'!E82</f>
        <v>111.64</v>
      </c>
      <c r="E78" s="1">
        <v>0</v>
      </c>
      <c r="F78" s="1">
        <v>0</v>
      </c>
      <c r="G78" s="2">
        <f t="shared" si="0"/>
        <v>32.259150000000005</v>
      </c>
      <c r="H78" s="2">
        <f t="shared" si="1"/>
        <v>0.68999999999998352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0.21</v>
      </c>
      <c r="D79" s="1">
        <f>'PR-RAS'!E83</f>
        <v>7.96</v>
      </c>
      <c r="E79" s="1">
        <v>0</v>
      </c>
      <c r="F79" s="1">
        <v>0</v>
      </c>
      <c r="G79" s="2">
        <f t="shared" si="0"/>
        <v>1.2581399999999998</v>
      </c>
      <c r="H79" s="2">
        <f t="shared" si="1"/>
        <v>0.25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0.21</v>
      </c>
      <c r="D81" s="1">
        <f>'PR-RAS'!E85</f>
        <v>7.96</v>
      </c>
      <c r="E81" s="1">
        <v>0</v>
      </c>
      <c r="F81" s="1">
        <v>0</v>
      </c>
      <c r="G81" s="2">
        <f t="shared" si="0"/>
        <v>1.2904</v>
      </c>
      <c r="H81" s="2">
        <f t="shared" si="1"/>
        <v>0.25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195.46</v>
      </c>
      <c r="D87" s="1">
        <f>'PR-RAS'!E91</f>
        <v>103.68</v>
      </c>
      <c r="E87" s="1">
        <v>0</v>
      </c>
      <c r="F87" s="1">
        <v>0</v>
      </c>
      <c r="G87" s="2">
        <f t="shared" si="0"/>
        <v>34.642520000000005</v>
      </c>
      <c r="H87" s="2">
        <f t="shared" si="1"/>
        <v>0.78000000000000114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195.46</v>
      </c>
      <c r="D90" s="1">
        <f>'PR-RAS'!E94</f>
        <v>103.68</v>
      </c>
      <c r="E90" s="1">
        <v>0</v>
      </c>
      <c r="F90" s="1">
        <v>0</v>
      </c>
      <c r="G90" s="2">
        <f t="shared" si="0"/>
        <v>35.85098</v>
      </c>
      <c r="H90" s="2">
        <f t="shared" si="1"/>
        <v>0.78000000000000114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43994.46</v>
      </c>
      <c r="D120" s="1">
        <f>'PR-RAS'!E124</f>
        <v>48589.409999999996</v>
      </c>
      <c r="E120" s="1">
        <v>0</v>
      </c>
      <c r="F120" s="1">
        <v>0</v>
      </c>
      <c r="G120" s="2">
        <f t="shared" si="0"/>
        <v>16799.620319999998</v>
      </c>
      <c r="H120" s="2">
        <f t="shared" si="1"/>
        <v>0.86999999999534339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42077.58</v>
      </c>
      <c r="D121" s="1">
        <f>'PR-RAS'!E125</f>
        <v>48157.82</v>
      </c>
      <c r="E121" s="1">
        <v>0</v>
      </c>
      <c r="F121" s="1">
        <v>0</v>
      </c>
      <c r="G121" s="2">
        <f t="shared" si="0"/>
        <v>16607.186399999999</v>
      </c>
      <c r="H121" s="2">
        <f t="shared" si="1"/>
        <v>0.59999999999854481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42077.58</v>
      </c>
      <c r="D123" s="1">
        <f>'PR-RAS'!E127</f>
        <v>48157.82</v>
      </c>
      <c r="E123" s="1">
        <v>0</v>
      </c>
      <c r="F123" s="1">
        <v>0</v>
      </c>
      <c r="G123" s="2">
        <f t="shared" si="0"/>
        <v>16883.972839999999</v>
      </c>
      <c r="H123" s="2">
        <f t="shared" si="1"/>
        <v>0.59999999999854481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1916.88</v>
      </c>
      <c r="D124" s="1">
        <f>'PR-RAS'!E128</f>
        <v>431.59</v>
      </c>
      <c r="E124" s="1">
        <v>0</v>
      </c>
      <c r="F124" s="1">
        <v>0</v>
      </c>
      <c r="G124" s="2">
        <f t="shared" si="0"/>
        <v>341.94738000000001</v>
      </c>
      <c r="H124" s="2">
        <f t="shared" si="1"/>
        <v>0.52999999999991587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431.59</v>
      </c>
      <c r="E125" s="1">
        <v>0</v>
      </c>
      <c r="F125" s="1">
        <v>0</v>
      </c>
      <c r="G125" s="2">
        <f t="shared" si="0"/>
        <v>107.03431999999999</v>
      </c>
      <c r="H125" s="2">
        <f t="shared" si="1"/>
        <v>0.41000000000002501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1916.88</v>
      </c>
      <c r="D126" s="1">
        <f>'PR-RAS'!E130</f>
        <v>0</v>
      </c>
      <c r="E126" s="1">
        <v>0</v>
      </c>
      <c r="F126" s="1">
        <v>0</v>
      </c>
      <c r="G126" s="2">
        <f t="shared" si="0"/>
        <v>239.61</v>
      </c>
      <c r="H126" s="2">
        <f t="shared" si="1"/>
        <v>0.11999999999989086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163067.43</v>
      </c>
      <c r="D129" s="1">
        <f>'PR-RAS'!E133</f>
        <v>167732.32999999999</v>
      </c>
      <c r="E129" s="1">
        <v>0</v>
      </c>
      <c r="F129" s="1">
        <v>0</v>
      </c>
      <c r="G129" s="2">
        <f t="shared" si="0"/>
        <v>63812.107519999998</v>
      </c>
      <c r="H129" s="2">
        <f t="shared" si="1"/>
        <v>0.7599999999802094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163067.43</v>
      </c>
      <c r="D130" s="1">
        <f>'PR-RAS'!E134</f>
        <v>167732.32999999999</v>
      </c>
      <c r="E130" s="1">
        <v>0</v>
      </c>
      <c r="F130" s="1">
        <v>0</v>
      </c>
      <c r="G130" s="2">
        <f t="shared" si="0"/>
        <v>64310.639609999998</v>
      </c>
      <c r="H130" s="2">
        <f t="shared" si="1"/>
        <v>0.7599999999802094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157675.57</v>
      </c>
      <c r="D131" s="1">
        <f>'PR-RAS'!E135</f>
        <v>167032.32999999999</v>
      </c>
      <c r="E131" s="1">
        <v>0</v>
      </c>
      <c r="F131" s="1">
        <v>0</v>
      </c>
      <c r="G131" s="2">
        <f t="shared" si="0"/>
        <v>63926.229899999998</v>
      </c>
      <c r="H131" s="2">
        <f t="shared" si="1"/>
        <v>0.7599999999802094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5391.86</v>
      </c>
      <c r="D132" s="1">
        <f>'PR-RAS'!E136</f>
        <v>700</v>
      </c>
      <c r="E132" s="1">
        <v>0</v>
      </c>
      <c r="F132" s="1">
        <v>0</v>
      </c>
      <c r="G132" s="2">
        <f t="shared" si="0"/>
        <v>889.73365999999999</v>
      </c>
      <c r="H132" s="2">
        <f t="shared" si="1"/>
        <v>0.14000000000032742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739.6</v>
      </c>
      <c r="D135" s="1">
        <f>'PR-RAS'!E139</f>
        <v>653.51</v>
      </c>
      <c r="E135" s="1">
        <v>0</v>
      </c>
      <c r="F135" s="1">
        <v>0</v>
      </c>
      <c r="G135" s="2">
        <f t="shared" si="0"/>
        <v>274.24707999999998</v>
      </c>
      <c r="H135" s="2">
        <f t="shared" si="1"/>
        <v>0.88999999999998636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739.6</v>
      </c>
      <c r="D146" s="1">
        <f>'PR-RAS'!E150</f>
        <v>653.51</v>
      </c>
      <c r="E146" s="1">
        <v>0</v>
      </c>
      <c r="F146" s="1">
        <v>0</v>
      </c>
      <c r="G146" s="2">
        <f t="shared" si="0"/>
        <v>296.75989999999996</v>
      </c>
      <c r="H146" s="2">
        <f t="shared" si="1"/>
        <v>0.88999999999998636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1638570.3399999999</v>
      </c>
      <c r="D147" s="1">
        <f>'PR-RAS'!E151</f>
        <v>1852767.49</v>
      </c>
      <c r="E147" s="1">
        <v>0</v>
      </c>
      <c r="F147" s="1">
        <v>0</v>
      </c>
      <c r="G147" s="2">
        <f t="shared" si="0"/>
        <v>780239.37671999994</v>
      </c>
      <c r="H147" s="2">
        <f t="shared" si="1"/>
        <v>0.82999999984167516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1411256.64</v>
      </c>
      <c r="D148" s="1">
        <f>'PR-RAS'!E152</f>
        <v>1619353.34</v>
      </c>
      <c r="E148" s="1">
        <v>0</v>
      </c>
      <c r="F148" s="1">
        <v>0</v>
      </c>
      <c r="G148" s="2">
        <f t="shared" si="0"/>
        <v>683544.60803999996</v>
      </c>
      <c r="H148" s="2">
        <f t="shared" si="1"/>
        <v>0.70000000018626451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1172506.97</v>
      </c>
      <c r="D149" s="1">
        <f>'PR-RAS'!E153</f>
        <v>1336410.76</v>
      </c>
      <c r="E149" s="1">
        <v>0</v>
      </c>
      <c r="F149" s="1">
        <v>0</v>
      </c>
      <c r="G149" s="2">
        <f t="shared" si="0"/>
        <v>569108.61652000004</v>
      </c>
      <c r="H149" s="2">
        <f t="shared" si="1"/>
        <v>0.27000000001862645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1137683.06</v>
      </c>
      <c r="D150" s="1">
        <f>'PR-RAS'!E154</f>
        <v>1304661.57</v>
      </c>
      <c r="E150" s="1">
        <v>0</v>
      </c>
      <c r="F150" s="1">
        <v>0</v>
      </c>
      <c r="G150" s="2">
        <f t="shared" si="0"/>
        <v>558303.92379999999</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34823.910000000003</v>
      </c>
      <c r="D152" s="1">
        <f>'PR-RAS'!E156</f>
        <v>31749.19</v>
      </c>
      <c r="E152" s="1">
        <v>0</v>
      </c>
      <c r="F152" s="1">
        <v>0</v>
      </c>
      <c r="G152" s="2">
        <f t="shared" si="0"/>
        <v>14846.665790000001</v>
      </c>
      <c r="H152" s="2">
        <f t="shared" si="1"/>
        <v>0.27999999999519787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45223.38</v>
      </c>
      <c r="D154" s="1">
        <f>'PR-RAS'!E158</f>
        <v>62340.82</v>
      </c>
      <c r="E154" s="1">
        <v>0</v>
      </c>
      <c r="F154" s="1">
        <v>0</v>
      </c>
      <c r="G154" s="2">
        <f t="shared" si="0"/>
        <v>25995.468059999999</v>
      </c>
      <c r="H154" s="2">
        <f t="shared" si="1"/>
        <v>0.55999999999767169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193526.29</v>
      </c>
      <c r="D155" s="1">
        <f>'PR-RAS'!E159</f>
        <v>220601.76</v>
      </c>
      <c r="E155" s="1">
        <v>0</v>
      </c>
      <c r="F155" s="1">
        <v>0</v>
      </c>
      <c r="G155" s="2">
        <f t="shared" si="0"/>
        <v>97748.390740000003</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193161.66</v>
      </c>
      <c r="D157" s="1">
        <f>'PR-RAS'!E161</f>
        <v>220494.78</v>
      </c>
      <c r="E157" s="1">
        <v>0</v>
      </c>
      <c r="F157" s="1">
        <v>0</v>
      </c>
      <c r="G157" s="2">
        <f t="shared" si="0"/>
        <v>98927.590319999988</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364.63</v>
      </c>
      <c r="D158" s="1">
        <f>'PR-RAS'!E162</f>
        <v>106.98</v>
      </c>
      <c r="E158" s="1">
        <v>0</v>
      </c>
      <c r="F158" s="1">
        <v>0</v>
      </c>
      <c r="G158" s="2">
        <f t="shared" si="0"/>
        <v>90.838630000000009</v>
      </c>
      <c r="H158" s="2">
        <f t="shared" si="1"/>
        <v>0.39000000000000057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217357.55</v>
      </c>
      <c r="D159" s="1">
        <f>'PR-RAS'!E163</f>
        <v>217492.12999999998</v>
      </c>
      <c r="E159" s="1">
        <v>0</v>
      </c>
      <c r="F159" s="1">
        <v>0</v>
      </c>
      <c r="G159" s="2">
        <f t="shared" si="0"/>
        <v>103070.00597999999</v>
      </c>
      <c r="H159" s="2">
        <f t="shared" si="1"/>
        <v>0.57999999998719431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54711.28</v>
      </c>
      <c r="D160" s="1">
        <f>'PR-RAS'!E164</f>
        <v>62757.369999999995</v>
      </c>
      <c r="E160" s="1">
        <v>0</v>
      </c>
      <c r="F160" s="1">
        <v>0</v>
      </c>
      <c r="G160" s="2">
        <f t="shared" si="0"/>
        <v>28655.937179999997</v>
      </c>
      <c r="H160" s="2">
        <f t="shared" si="1"/>
        <v>0.64999999999417923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13692.21</v>
      </c>
      <c r="D161" s="1">
        <f>'PR-RAS'!E165</f>
        <v>8384.64</v>
      </c>
      <c r="E161" s="1">
        <v>0</v>
      </c>
      <c r="F161" s="1">
        <v>0</v>
      </c>
      <c r="G161" s="2">
        <f t="shared" si="0"/>
        <v>4873.8383999999996</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36669.760000000002</v>
      </c>
      <c r="D162" s="1">
        <f>'PR-RAS'!E166</f>
        <v>49014.76</v>
      </c>
      <c r="E162" s="1">
        <v>0</v>
      </c>
      <c r="F162" s="1">
        <v>0</v>
      </c>
      <c r="G162" s="2">
        <f t="shared" si="0"/>
        <v>21686.584080000001</v>
      </c>
      <c r="H162" s="2">
        <f t="shared" si="1"/>
        <v>0.47999999999592546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1569.78</v>
      </c>
      <c r="D163" s="1">
        <f>'PR-RAS'!E167</f>
        <v>1888.52</v>
      </c>
      <c r="E163" s="1">
        <v>0</v>
      </c>
      <c r="F163" s="1">
        <v>0</v>
      </c>
      <c r="G163" s="2">
        <f t="shared" si="0"/>
        <v>866.18484000000001</v>
      </c>
      <c r="H163" s="2">
        <f t="shared" si="1"/>
        <v>0.70000000000004547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2779.53</v>
      </c>
      <c r="D164" s="1">
        <f>'PR-RAS'!E168</f>
        <v>3469.45</v>
      </c>
      <c r="E164" s="1">
        <v>0</v>
      </c>
      <c r="F164" s="1">
        <v>0</v>
      </c>
      <c r="G164" s="2">
        <f t="shared" si="0"/>
        <v>1584.10409</v>
      </c>
      <c r="H164" s="2">
        <f t="shared" si="1"/>
        <v>0.91999999999961801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72757.119999999995</v>
      </c>
      <c r="D165" s="1">
        <f>'PR-RAS'!E169</f>
        <v>57830.280000000006</v>
      </c>
      <c r="E165" s="1">
        <v>0</v>
      </c>
      <c r="F165" s="1">
        <v>0</v>
      </c>
      <c r="G165" s="2">
        <f t="shared" si="0"/>
        <v>30900.499520000001</v>
      </c>
      <c r="H165" s="2">
        <f t="shared" si="1"/>
        <v>0.40000000000145519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25568.48</v>
      </c>
      <c r="D166" s="1">
        <f>'PR-RAS'!E170</f>
        <v>23969.91</v>
      </c>
      <c r="E166" s="1">
        <v>0</v>
      </c>
      <c r="F166" s="1">
        <v>0</v>
      </c>
      <c r="G166" s="2">
        <f t="shared" si="0"/>
        <v>12128.869500000001</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735.22</v>
      </c>
      <c r="D167" s="1">
        <f>'PR-RAS'!E171</f>
        <v>2755.89</v>
      </c>
      <c r="E167" s="1">
        <v>0</v>
      </c>
      <c r="F167" s="1">
        <v>0</v>
      </c>
      <c r="G167" s="2">
        <f t="shared" si="0"/>
        <v>1037.002</v>
      </c>
      <c r="H167" s="2">
        <f t="shared" si="1"/>
        <v>0.33000000000015461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39404.269999999997</v>
      </c>
      <c r="D168" s="1">
        <f>'PR-RAS'!E172</f>
        <v>27238.14</v>
      </c>
      <c r="E168" s="1">
        <v>0</v>
      </c>
      <c r="F168" s="1">
        <v>0</v>
      </c>
      <c r="G168" s="2">
        <f t="shared" si="0"/>
        <v>15678.05185</v>
      </c>
      <c r="H168" s="2">
        <f t="shared" si="1"/>
        <v>0.4099999999962165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6450.81</v>
      </c>
      <c r="D169" s="1">
        <f>'PR-RAS'!E173</f>
        <v>3158.8</v>
      </c>
      <c r="E169" s="1">
        <v>0</v>
      </c>
      <c r="F169" s="1">
        <v>0</v>
      </c>
      <c r="G169" s="2">
        <f t="shared" si="0"/>
        <v>2145.0928800000002</v>
      </c>
      <c r="H169" s="2">
        <f t="shared" si="1"/>
        <v>0.38999999999941792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299.87</v>
      </c>
      <c r="D170" s="1">
        <f>'PR-RAS'!E174</f>
        <v>207.58</v>
      </c>
      <c r="E170" s="1">
        <v>0</v>
      </c>
      <c r="F170" s="1">
        <v>0</v>
      </c>
      <c r="G170" s="2">
        <f t="shared" si="0"/>
        <v>120.84007</v>
      </c>
      <c r="H170" s="2">
        <f t="shared" si="1"/>
        <v>0.54999999999998295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298.47000000000003</v>
      </c>
      <c r="D172" s="1">
        <f>'PR-RAS'!E176</f>
        <v>499.96</v>
      </c>
      <c r="E172" s="1">
        <v>0</v>
      </c>
      <c r="F172" s="1">
        <v>0</v>
      </c>
      <c r="G172" s="2">
        <f t="shared" si="0"/>
        <v>222.02468999999999</v>
      </c>
      <c r="H172" s="2">
        <f t="shared" si="1"/>
        <v>0.51000000000004775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74790.090000000011</v>
      </c>
      <c r="D173" s="1">
        <f>'PR-RAS'!E177</f>
        <v>77533.179999999993</v>
      </c>
      <c r="E173" s="1">
        <v>0</v>
      </c>
      <c r="F173" s="1">
        <v>0</v>
      </c>
      <c r="G173" s="2">
        <f t="shared" si="0"/>
        <v>39535.309399999998</v>
      </c>
      <c r="H173" s="2">
        <f t="shared" si="1"/>
        <v>0.27000000000407454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3102.81</v>
      </c>
      <c r="D174" s="1">
        <f>'PR-RAS'!E178</f>
        <v>3424.48</v>
      </c>
      <c r="E174" s="1">
        <v>0</v>
      </c>
      <c r="F174" s="1">
        <v>0</v>
      </c>
      <c r="G174" s="2">
        <f t="shared" si="0"/>
        <v>1721.6562099999999</v>
      </c>
      <c r="H174" s="2">
        <f t="shared" si="1"/>
        <v>0.67000000000007276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4961.6099999999997</v>
      </c>
      <c r="D175" s="1">
        <f>'PR-RAS'!E179</f>
        <v>9015.2099999999991</v>
      </c>
      <c r="E175" s="1">
        <v>0</v>
      </c>
      <c r="F175" s="1">
        <v>0</v>
      </c>
      <c r="G175" s="2">
        <f t="shared" si="0"/>
        <v>4000.6132199999997</v>
      </c>
      <c r="H175" s="2">
        <f t="shared" si="1"/>
        <v>0.5999999999994543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1592.94</v>
      </c>
      <c r="D176" s="1">
        <f>'PR-RAS'!E180</f>
        <v>1452.25</v>
      </c>
      <c r="E176" s="1">
        <v>0</v>
      </c>
      <c r="F176" s="1">
        <v>0</v>
      </c>
      <c r="G176" s="2">
        <f t="shared" si="0"/>
        <v>787.05200000000002</v>
      </c>
      <c r="H176" s="2">
        <f t="shared" si="1"/>
        <v>0.30999999999994543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24632.84</v>
      </c>
      <c r="D177" s="1">
        <f>'PR-RAS'!E181</f>
        <v>29462.46</v>
      </c>
      <c r="E177" s="1">
        <v>0</v>
      </c>
      <c r="F177" s="1">
        <v>0</v>
      </c>
      <c r="G177" s="2">
        <f t="shared" si="0"/>
        <v>14706.165759999998</v>
      </c>
      <c r="H177" s="2">
        <f t="shared" si="1"/>
        <v>0.61999999999898137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3878.16</v>
      </c>
      <c r="D179" s="1">
        <f>'PR-RAS'!E183</f>
        <v>4357.82</v>
      </c>
      <c r="E179" s="1">
        <v>0</v>
      </c>
      <c r="F179" s="1">
        <v>0</v>
      </c>
      <c r="G179" s="2">
        <f t="shared" si="0"/>
        <v>2241.6963999999998</v>
      </c>
      <c r="H179" s="2">
        <f t="shared" si="1"/>
        <v>0.34000000000014552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24803.83</v>
      </c>
      <c r="D180" s="1">
        <f>'PR-RAS'!E184</f>
        <v>20920.77</v>
      </c>
      <c r="E180" s="1">
        <v>0</v>
      </c>
      <c r="F180" s="1">
        <v>0</v>
      </c>
      <c r="G180" s="2">
        <f t="shared" si="0"/>
        <v>11929.521229999998</v>
      </c>
      <c r="H180" s="2">
        <f t="shared" si="1"/>
        <v>0.39999999999781721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20.91</v>
      </c>
      <c r="D181" s="1">
        <f>'PR-RAS'!E185</f>
        <v>21.42</v>
      </c>
      <c r="E181" s="1">
        <v>0</v>
      </c>
      <c r="F181" s="1">
        <v>0</v>
      </c>
      <c r="G181" s="2">
        <f t="shared" si="0"/>
        <v>11.475</v>
      </c>
      <c r="H181" s="2">
        <f t="shared" si="1"/>
        <v>0.51000000000000156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11796.99</v>
      </c>
      <c r="D182" s="1">
        <f>'PR-RAS'!E186</f>
        <v>8878.77</v>
      </c>
      <c r="E182" s="1">
        <v>0</v>
      </c>
      <c r="F182" s="1">
        <v>0</v>
      </c>
      <c r="G182" s="2">
        <f t="shared" si="0"/>
        <v>5349.3699299999998</v>
      </c>
      <c r="H182" s="2">
        <f t="shared" si="1"/>
        <v>0.23999999999978172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200.5</v>
      </c>
      <c r="D183" s="1">
        <f>'PR-RAS'!E187</f>
        <v>0</v>
      </c>
      <c r="E183" s="1">
        <v>0</v>
      </c>
      <c r="F183" s="1">
        <v>0</v>
      </c>
      <c r="G183" s="2">
        <f t="shared" si="0"/>
        <v>36.491</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14898.560000000001</v>
      </c>
      <c r="D184" s="1">
        <f>'PR-RAS'!E188</f>
        <v>19371.3</v>
      </c>
      <c r="E184" s="1">
        <v>0</v>
      </c>
      <c r="F184" s="1">
        <v>0</v>
      </c>
      <c r="G184" s="2">
        <f t="shared" si="0"/>
        <v>9816.3322800000005</v>
      </c>
      <c r="H184" s="2">
        <f t="shared" si="1"/>
        <v>0.73999999999796273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1020.92</v>
      </c>
      <c r="D186" s="1">
        <f>'PR-RAS'!E190</f>
        <v>1196.54</v>
      </c>
      <c r="E186" s="1">
        <v>0</v>
      </c>
      <c r="F186" s="1">
        <v>0</v>
      </c>
      <c r="G186" s="2">
        <f t="shared" si="0"/>
        <v>631.59</v>
      </c>
      <c r="H186" s="2">
        <f t="shared" si="1"/>
        <v>0.54000000000007731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2182.7800000000002</v>
      </c>
      <c r="D187" s="1">
        <f>'PR-RAS'!E191</f>
        <v>848.33</v>
      </c>
      <c r="E187" s="1">
        <v>0</v>
      </c>
      <c r="F187" s="1">
        <v>0</v>
      </c>
      <c r="G187" s="2">
        <f t="shared" si="0"/>
        <v>721.57584000000008</v>
      </c>
      <c r="H187" s="2">
        <f t="shared" si="1"/>
        <v>0.54999999999984084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318.52999999999997</v>
      </c>
      <c r="D188" s="1">
        <f>'PR-RAS'!E192</f>
        <v>294.27</v>
      </c>
      <c r="E188" s="1">
        <v>0</v>
      </c>
      <c r="F188" s="1">
        <v>0</v>
      </c>
      <c r="G188" s="2">
        <f t="shared" si="0"/>
        <v>169.62208999999999</v>
      </c>
      <c r="H188" s="2">
        <f t="shared" si="1"/>
        <v>0.74000000000000909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2963.04</v>
      </c>
      <c r="D189" s="1">
        <f>'PR-RAS'!E193</f>
        <v>3328.86</v>
      </c>
      <c r="E189" s="1">
        <v>0</v>
      </c>
      <c r="F189" s="1">
        <v>0</v>
      </c>
      <c r="G189" s="2">
        <f t="shared" si="0"/>
        <v>1808.7028800000001</v>
      </c>
      <c r="H189" s="2">
        <f t="shared" si="1"/>
        <v>0.17999999999983629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3960.95</v>
      </c>
      <c r="D190" s="1">
        <f>'PR-RAS'!E194</f>
        <v>6988.86</v>
      </c>
      <c r="E190" s="1">
        <v>0</v>
      </c>
      <c r="F190" s="1">
        <v>0</v>
      </c>
      <c r="G190" s="2">
        <f t="shared" si="0"/>
        <v>3390.4086299999999</v>
      </c>
      <c r="H190" s="2">
        <f t="shared" si="1"/>
        <v>0.19000000000050932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4452.34</v>
      </c>
      <c r="D191" s="1">
        <f>'PR-RAS'!E195</f>
        <v>6714.44</v>
      </c>
      <c r="E191" s="1">
        <v>0</v>
      </c>
      <c r="F191" s="1">
        <v>0</v>
      </c>
      <c r="G191" s="2">
        <f t="shared" si="0"/>
        <v>3397.4318000000003</v>
      </c>
      <c r="H191" s="2">
        <f t="shared" si="1"/>
        <v>0.77999999999974534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5252.72</v>
      </c>
      <c r="D192" s="1">
        <f>'PR-RAS'!E196</f>
        <v>8405.57</v>
      </c>
      <c r="E192" s="1">
        <v>0</v>
      </c>
      <c r="F192" s="1">
        <v>0</v>
      </c>
      <c r="G192" s="2">
        <f t="shared" si="0"/>
        <v>4214.1972599999999</v>
      </c>
      <c r="H192" s="2">
        <f t="shared" si="1"/>
        <v>0.71000000000003638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5252.72</v>
      </c>
      <c r="D206" s="1">
        <f>'PR-RAS'!E210</f>
        <v>8405.57</v>
      </c>
      <c r="E206" s="1">
        <v>0</v>
      </c>
      <c r="F206" s="1">
        <v>0</v>
      </c>
      <c r="G206" s="2">
        <f t="shared" si="0"/>
        <v>4523.0913</v>
      </c>
      <c r="H206" s="2">
        <f t="shared" si="1"/>
        <v>0.71000000000003638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826.58</v>
      </c>
      <c r="D207" s="1">
        <f>'PR-RAS'!E211</f>
        <v>803.86</v>
      </c>
      <c r="E207" s="1">
        <v>0</v>
      </c>
      <c r="F207" s="1">
        <v>0</v>
      </c>
      <c r="G207" s="2">
        <f t="shared" si="0"/>
        <v>501.4658</v>
      </c>
      <c r="H207" s="2">
        <f t="shared" si="1"/>
        <v>0.55999999999994543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4426.1400000000003</v>
      </c>
      <c r="D209" s="1">
        <f>'PR-RAS'!E213</f>
        <v>7601.71</v>
      </c>
      <c r="E209" s="1">
        <v>0</v>
      </c>
      <c r="F209" s="1">
        <v>0</v>
      </c>
      <c r="G209" s="2">
        <f t="shared" si="0"/>
        <v>4082.94848</v>
      </c>
      <c r="H209" s="2">
        <f t="shared" si="1"/>
        <v>0.43000000000029104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4703.43</v>
      </c>
      <c r="D248" s="1">
        <f>'PR-RAS'!E252</f>
        <v>6820.73</v>
      </c>
      <c r="E248" s="1">
        <v>0</v>
      </c>
      <c r="F248" s="1">
        <v>0</v>
      </c>
      <c r="G248" s="2">
        <f t="shared" si="0"/>
        <v>4531.1878299999998</v>
      </c>
      <c r="H248" s="2">
        <f t="shared" si="1"/>
        <v>0.7000000000007276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4703.43</v>
      </c>
      <c r="D255" s="1">
        <f>'PR-RAS'!E259</f>
        <v>6820.73</v>
      </c>
      <c r="E255" s="1">
        <v>0</v>
      </c>
      <c r="F255" s="1">
        <v>0</v>
      </c>
      <c r="G255" s="2">
        <f t="shared" si="0"/>
        <v>4659.6020600000002</v>
      </c>
      <c r="H255" s="2">
        <f t="shared" si="1"/>
        <v>0.7000000000007276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4703.43</v>
      </c>
      <c r="D257" s="1">
        <f>'PR-RAS'!E261</f>
        <v>6820.73</v>
      </c>
      <c r="E257" s="1">
        <v>0</v>
      </c>
      <c r="F257" s="1">
        <v>0</v>
      </c>
      <c r="G257" s="2">
        <f t="shared" si="0"/>
        <v>4696.2918399999999</v>
      </c>
      <c r="H257" s="2">
        <f t="shared" si="1"/>
        <v>0.7000000000007276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695.72</v>
      </c>
      <c r="E259" s="1">
        <v>0</v>
      </c>
      <c r="F259" s="1">
        <v>0</v>
      </c>
      <c r="G259" s="2">
        <f t="shared" si="0"/>
        <v>358.99152000000004</v>
      </c>
      <c r="H259" s="2">
        <f t="shared" si="1"/>
        <v>0.27999999999997272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695.72</v>
      </c>
      <c r="E260" s="1">
        <v>0</v>
      </c>
      <c r="F260" s="1">
        <v>0</v>
      </c>
      <c r="G260" s="2">
        <f t="shared" si="0"/>
        <v>360.38296000000003</v>
      </c>
      <c r="H260" s="2">
        <f t="shared" si="1"/>
        <v>0.27999999999997272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695.72</v>
      </c>
      <c r="E262" s="1">
        <v>0</v>
      </c>
      <c r="F262" s="1">
        <v>0</v>
      </c>
      <c r="G262" s="2">
        <f t="shared" si="0"/>
        <v>363.16584</v>
      </c>
      <c r="H262" s="2">
        <f t="shared" si="1"/>
        <v>0.27999999999997272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1638570.3399999999</v>
      </c>
      <c r="D285" s="1">
        <f>'PR-RAS'!E289</f>
        <v>1852767.49</v>
      </c>
      <c r="E285" s="1">
        <v>0</v>
      </c>
      <c r="F285" s="1">
        <v>0</v>
      </c>
      <c r="G285" s="2">
        <f t="shared" si="8"/>
        <v>1517725.9108799999</v>
      </c>
      <c r="H285" s="2">
        <f t="shared" si="9"/>
        <v>0.82999999984167516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3837.8900000001304</v>
      </c>
      <c r="D286" s="1">
        <f>'PR-RAS'!E290</f>
        <v>8639.3599999998696</v>
      </c>
      <c r="E286" s="1">
        <v>0</v>
      </c>
      <c r="F286" s="1">
        <v>0</v>
      </c>
      <c r="G286" s="2">
        <f t="shared" si="8"/>
        <v>6018.2338499999623</v>
      </c>
      <c r="H286" s="2">
        <f t="shared" si="9"/>
        <v>0.46999999973922968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14159.47</v>
      </c>
      <c r="D288" s="1">
        <f>'PR-RAS'!E292</f>
        <v>9291.84</v>
      </c>
      <c r="E288" s="1">
        <v>0</v>
      </c>
      <c r="F288" s="1">
        <v>0</v>
      </c>
      <c r="G288" s="2">
        <f t="shared" si="8"/>
        <v>9397.2840500000002</v>
      </c>
      <c r="H288" s="2">
        <f t="shared" si="9"/>
        <v>0.62999999999919964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9954.2099999999991</v>
      </c>
      <c r="D293" s="1">
        <f>'PR-RAS'!E298</f>
        <v>1072</v>
      </c>
      <c r="E293" s="1">
        <v>0</v>
      </c>
      <c r="F293" s="1">
        <v>0</v>
      </c>
      <c r="G293" s="2">
        <f t="shared" si="8"/>
        <v>3532.6773199999993</v>
      </c>
      <c r="H293" s="2">
        <f t="shared" si="9"/>
        <v>0.20999999999912689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972</v>
      </c>
      <c r="E294" s="1">
        <v>0</v>
      </c>
      <c r="F294" s="1">
        <v>0</v>
      </c>
      <c r="G294" s="2">
        <f t="shared" si="8"/>
        <v>569.59199999999998</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972</v>
      </c>
      <c r="E295" s="1">
        <v>0</v>
      </c>
      <c r="F295" s="1">
        <v>0</v>
      </c>
      <c r="G295" s="2">
        <f t="shared" si="8"/>
        <v>571.53599999999994</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972</v>
      </c>
      <c r="E296" s="1">
        <v>0</v>
      </c>
      <c r="F296" s="1">
        <v>0</v>
      </c>
      <c r="G296" s="2">
        <f t="shared" si="8"/>
        <v>573.48</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9954.2099999999991</v>
      </c>
      <c r="D306" s="1">
        <f>'PR-RAS'!E311</f>
        <v>100</v>
      </c>
      <c r="E306" s="1">
        <v>0</v>
      </c>
      <c r="F306" s="1">
        <v>0</v>
      </c>
      <c r="G306" s="2">
        <f t="shared" si="8"/>
        <v>3097.0340499999998</v>
      </c>
      <c r="H306" s="2">
        <f t="shared" si="9"/>
        <v>0.20999999999912689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9954.2099999999991</v>
      </c>
      <c r="D307" s="1">
        <f>'PR-RAS'!E312</f>
        <v>0</v>
      </c>
      <c r="E307" s="1">
        <v>0</v>
      </c>
      <c r="F307" s="1">
        <v>0</v>
      </c>
      <c r="G307" s="2">
        <f t="shared" si="8"/>
        <v>3045.9882599999996</v>
      </c>
      <c r="H307" s="2">
        <f t="shared" si="9"/>
        <v>0.20999999999912689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9954.2099999999991</v>
      </c>
      <c r="D308" s="1">
        <f>'PR-RAS'!E313</f>
        <v>0</v>
      </c>
      <c r="E308" s="1">
        <v>0</v>
      </c>
      <c r="F308" s="1">
        <v>0</v>
      </c>
      <c r="G308" s="2">
        <f t="shared" si="8"/>
        <v>3055.9424699999995</v>
      </c>
      <c r="H308" s="2">
        <f t="shared" si="9"/>
        <v>0.20999999999912689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100</v>
      </c>
      <c r="E312" s="1">
        <v>0</v>
      </c>
      <c r="F312" s="1">
        <v>0</v>
      </c>
      <c r="G312" s="2">
        <f t="shared" si="8"/>
        <v>62.2</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100</v>
      </c>
      <c r="E319" s="1">
        <v>0</v>
      </c>
      <c r="F319" s="1">
        <v>0</v>
      </c>
      <c r="G319" s="2">
        <f t="shared" si="8"/>
        <v>63.6</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18658.7</v>
      </c>
      <c r="D345" s="1">
        <f>'PR-RAS'!E350</f>
        <v>9332.01</v>
      </c>
      <c r="E345" s="1">
        <v>0</v>
      </c>
      <c r="F345" s="1">
        <v>0</v>
      </c>
      <c r="G345" s="2">
        <f t="shared" si="8"/>
        <v>12839.015679999999</v>
      </c>
      <c r="H345" s="2">
        <f t="shared" si="9"/>
        <v>0.30999999999949068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85.61</v>
      </c>
      <c r="D346" s="1">
        <f>'PR-RAS'!E351</f>
        <v>0</v>
      </c>
      <c r="E346" s="1">
        <v>0</v>
      </c>
      <c r="F346" s="1">
        <v>0</v>
      </c>
      <c r="G346" s="2">
        <f t="shared" si="8"/>
        <v>29.535449999999997</v>
      </c>
      <c r="H346" s="2">
        <f t="shared" si="9"/>
        <v>0.39000000000000057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85.61</v>
      </c>
      <c r="D351" s="1">
        <f>'PR-RAS'!E356</f>
        <v>0</v>
      </c>
      <c r="E351" s="1">
        <v>0</v>
      </c>
      <c r="F351" s="1">
        <v>0</v>
      </c>
      <c r="G351" s="2">
        <f t="shared" si="8"/>
        <v>29.963499999999996</v>
      </c>
      <c r="H351" s="2">
        <f t="shared" si="9"/>
        <v>0.39000000000000057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85.61</v>
      </c>
      <c r="D357" s="1">
        <f>'PR-RAS'!E362</f>
        <v>0</v>
      </c>
      <c r="E357" s="1">
        <v>0</v>
      </c>
      <c r="F357" s="1">
        <v>0</v>
      </c>
      <c r="G357" s="2">
        <f t="shared" si="8"/>
        <v>30.477159999999998</v>
      </c>
      <c r="H357" s="2">
        <f t="shared" si="9"/>
        <v>0.39000000000000057</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8005.26</v>
      </c>
      <c r="D358" s="1">
        <f>'PR-RAS'!E363</f>
        <v>9332.01</v>
      </c>
      <c r="E358" s="1">
        <v>0</v>
      </c>
      <c r="F358" s="1">
        <v>0</v>
      </c>
      <c r="G358" s="2">
        <f t="shared" si="8"/>
        <v>9520.9329599999983</v>
      </c>
      <c r="H358" s="2">
        <f t="shared" si="9"/>
        <v>0.27000000000043656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7042.54</v>
      </c>
      <c r="D364" s="1">
        <f>'PR-RAS'!E369</f>
        <v>7437.1100000000006</v>
      </c>
      <c r="E364" s="1">
        <v>0</v>
      </c>
      <c r="F364" s="1">
        <v>0</v>
      </c>
      <c r="G364" s="2">
        <f t="shared" si="8"/>
        <v>7955.7838800000009</v>
      </c>
      <c r="H364" s="2">
        <f t="shared" si="9"/>
        <v>0.57000000000061846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2865.38</v>
      </c>
      <c r="D365" s="1">
        <f>'PR-RAS'!E370</f>
        <v>6110.06</v>
      </c>
      <c r="E365" s="1">
        <v>0</v>
      </c>
      <c r="F365" s="1">
        <v>0</v>
      </c>
      <c r="G365" s="2">
        <f t="shared" si="8"/>
        <v>5491.1220000000003</v>
      </c>
      <c r="H365" s="2">
        <f t="shared" si="9"/>
        <v>0.44000000000050932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112.8</v>
      </c>
      <c r="D366" s="1">
        <f>'PR-RAS'!E371</f>
        <v>0</v>
      </c>
      <c r="E366" s="1">
        <v>0</v>
      </c>
      <c r="F366" s="1">
        <v>0</v>
      </c>
      <c r="G366" s="2">
        <f t="shared" si="8"/>
        <v>41.171999999999997</v>
      </c>
      <c r="H366" s="2">
        <f t="shared" si="9"/>
        <v>0.20000000000000284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1420.58</v>
      </c>
      <c r="D367" s="1">
        <f>'PR-RAS'!E372</f>
        <v>299.76</v>
      </c>
      <c r="E367" s="1">
        <v>0</v>
      </c>
      <c r="F367" s="1">
        <v>0</v>
      </c>
      <c r="G367" s="2">
        <f t="shared" si="8"/>
        <v>739.35659999999996</v>
      </c>
      <c r="H367" s="2">
        <f t="shared" si="9"/>
        <v>0.66000000000008185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450.62</v>
      </c>
      <c r="D370" s="1">
        <f>'PR-RAS'!E375</f>
        <v>71.98</v>
      </c>
      <c r="E370" s="1">
        <v>0</v>
      </c>
      <c r="F370" s="1">
        <v>0</v>
      </c>
      <c r="G370" s="2">
        <f t="shared" si="8"/>
        <v>219.40002000000001</v>
      </c>
      <c r="H370" s="2">
        <f t="shared" si="9"/>
        <v>0.39999999999999147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2193.16</v>
      </c>
      <c r="D371" s="1">
        <f>'PR-RAS'!E376</f>
        <v>955.31</v>
      </c>
      <c r="E371" s="1">
        <v>0</v>
      </c>
      <c r="F371" s="1">
        <v>0</v>
      </c>
      <c r="G371" s="2">
        <f t="shared" si="8"/>
        <v>1518.3986</v>
      </c>
      <c r="H371" s="2">
        <f t="shared" si="9"/>
        <v>0.46999999999979991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962.72</v>
      </c>
      <c r="D378" s="1">
        <f>'PR-RAS'!E383</f>
        <v>1894.9</v>
      </c>
      <c r="E378" s="1">
        <v>0</v>
      </c>
      <c r="F378" s="1">
        <v>0</v>
      </c>
      <c r="G378" s="2">
        <f t="shared" si="8"/>
        <v>1791.7000400000002</v>
      </c>
      <c r="H378" s="2">
        <f t="shared" si="9"/>
        <v>0.37999999999988177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962.72</v>
      </c>
      <c r="D379" s="1">
        <f>'PR-RAS'!E384</f>
        <v>1894.9</v>
      </c>
      <c r="E379" s="1">
        <v>0</v>
      </c>
      <c r="F379" s="1">
        <v>0</v>
      </c>
      <c r="G379" s="2">
        <f t="shared" si="8"/>
        <v>1796.4525600000002</v>
      </c>
      <c r="H379" s="2">
        <f t="shared" si="9"/>
        <v>0.37999999999988177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10567.83</v>
      </c>
      <c r="D397" s="1">
        <f>'PR-RAS'!E402</f>
        <v>0</v>
      </c>
      <c r="E397" s="1">
        <v>0</v>
      </c>
      <c r="F397" s="1">
        <v>0</v>
      </c>
      <c r="G397" s="2">
        <f t="shared" si="8"/>
        <v>4184.8606799999998</v>
      </c>
      <c r="H397" s="2">
        <f t="shared" si="9"/>
        <v>0.17000000000007276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10567.83</v>
      </c>
      <c r="D398" s="1">
        <f>'PR-RAS'!E403</f>
        <v>0</v>
      </c>
      <c r="E398" s="1">
        <v>0</v>
      </c>
      <c r="F398" s="1">
        <v>0</v>
      </c>
      <c r="G398" s="2">
        <f t="shared" si="8"/>
        <v>4195.4285099999997</v>
      </c>
      <c r="H398" s="2">
        <f t="shared" si="9"/>
        <v>0.17000000000007276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8704.4900000000016</v>
      </c>
      <c r="D403" s="1">
        <f>'PR-RAS'!E408</f>
        <v>8260.01</v>
      </c>
      <c r="E403" s="1">
        <v>0</v>
      </c>
      <c r="F403" s="1">
        <v>0</v>
      </c>
      <c r="G403" s="2">
        <f t="shared" si="8"/>
        <v>10140.253020000002</v>
      </c>
      <c r="H403" s="2">
        <f t="shared" si="9"/>
        <v>0.50000000000181899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1652362.44</v>
      </c>
      <c r="D407" s="1">
        <f>'PR-RAS'!E412</f>
        <v>1862478.8499999999</v>
      </c>
      <c r="E407" s="1">
        <v>0</v>
      </c>
      <c r="F407" s="1">
        <v>0</v>
      </c>
      <c r="G407" s="2">
        <f t="shared" si="8"/>
        <v>2183191.9768400001</v>
      </c>
      <c r="H407" s="2">
        <f t="shared" si="9"/>
        <v>0.59000000008381903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1657229.0399999998</v>
      </c>
      <c r="D408" s="1">
        <f>'PR-RAS'!E413</f>
        <v>1862099.5</v>
      </c>
      <c r="E408" s="1">
        <v>0</v>
      </c>
      <c r="F408" s="1">
        <v>0</v>
      </c>
      <c r="G408" s="2">
        <f t="shared" si="8"/>
        <v>2190241.2122800001</v>
      </c>
      <c r="H408" s="2">
        <f t="shared" si="9"/>
        <v>0.53999999980442226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379.3499999998603</v>
      </c>
      <c r="E409" s="1">
        <v>0</v>
      </c>
      <c r="F409" s="1">
        <v>0</v>
      </c>
      <c r="G409" s="2">
        <f t="shared" si="8"/>
        <v>309.54959999988597</v>
      </c>
      <c r="H409" s="2">
        <f t="shared" si="9"/>
        <v>0.34999999986030161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4866.5999999998603</v>
      </c>
      <c r="D410" s="1">
        <f>'PR-RAS'!E415</f>
        <v>0</v>
      </c>
      <c r="E410" s="1">
        <v>0</v>
      </c>
      <c r="F410" s="1">
        <v>0</v>
      </c>
      <c r="G410" s="2">
        <f t="shared" si="8"/>
        <v>1990.4393999999427</v>
      </c>
      <c r="H410" s="2">
        <f t="shared" si="9"/>
        <v>0.40000000013969839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14159.47</v>
      </c>
      <c r="D411" s="1">
        <f>'PR-RAS'!E416</f>
        <v>9291.84</v>
      </c>
      <c r="E411" s="1">
        <v>0</v>
      </c>
      <c r="F411" s="1">
        <v>0</v>
      </c>
      <c r="G411" s="2">
        <f t="shared" si="8"/>
        <v>13424.691499999999</v>
      </c>
      <c r="H411" s="2">
        <f t="shared" si="9"/>
        <v>0.62999999999919964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1652362.44</v>
      </c>
      <c r="D633" s="1">
        <f>'PR-RAS'!E639</f>
        <v>1862478.8499999999</v>
      </c>
      <c r="E633" s="1">
        <v>0</v>
      </c>
      <c r="F633" s="1">
        <v>0</v>
      </c>
      <c r="G633" s="2">
        <f t="shared" si="10"/>
        <v>3398466.3284799997</v>
      </c>
      <c r="H633" s="2">
        <f t="shared" si="11"/>
        <v>0.59000000008381903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1657229.0399999998</v>
      </c>
      <c r="D634" s="1">
        <f>'PR-RAS'!E640</f>
        <v>1862099.5</v>
      </c>
      <c r="E634" s="1">
        <v>0</v>
      </c>
      <c r="F634" s="1">
        <v>0</v>
      </c>
      <c r="G634" s="2">
        <f t="shared" si="10"/>
        <v>3406443.9493200001</v>
      </c>
      <c r="H634" s="2">
        <f t="shared" si="11"/>
        <v>0.53999999980442226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379.3499999998603</v>
      </c>
      <c r="E635" s="1">
        <v>0</v>
      </c>
      <c r="F635" s="1">
        <v>0</v>
      </c>
      <c r="G635" s="2">
        <f t="shared" si="10"/>
        <v>481.01579999982289</v>
      </c>
      <c r="H635" s="2">
        <f t="shared" si="11"/>
        <v>0.34999999986030161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4866.5999999998603</v>
      </c>
      <c r="D636" s="1">
        <f>'PR-RAS'!E642</f>
        <v>0</v>
      </c>
      <c r="E636" s="1">
        <v>0</v>
      </c>
      <c r="F636" s="1">
        <v>0</v>
      </c>
      <c r="G636" s="2">
        <f t="shared" si="10"/>
        <v>3090.2909999999115</v>
      </c>
      <c r="H636" s="2">
        <f t="shared" si="11"/>
        <v>0.40000000013969839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14159.47</v>
      </c>
      <c r="D637" s="1">
        <f>'PR-RAS'!E643</f>
        <v>9291.84</v>
      </c>
      <c r="E637" s="1">
        <v>0</v>
      </c>
      <c r="F637" s="1">
        <v>0</v>
      </c>
      <c r="G637" s="2">
        <f t="shared" si="10"/>
        <v>20824.643400000001</v>
      </c>
      <c r="H637" s="2">
        <f t="shared" si="11"/>
        <v>0.62999999999919964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9292.870000000139</v>
      </c>
      <c r="D639" s="1">
        <f>'PR-RAS'!E645</f>
        <v>9671.1899999998604</v>
      </c>
      <c r="E639" s="1">
        <v>0</v>
      </c>
      <c r="F639" s="1">
        <v>0</v>
      </c>
      <c r="G639" s="2">
        <f t="shared" si="10"/>
        <v>18269.289499999912</v>
      </c>
      <c r="H639" s="2">
        <f t="shared" si="11"/>
        <v>0.31999999972140358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117013.06</v>
      </c>
      <c r="D641" s="1">
        <f>'PR-RAS'!E647</f>
        <v>148878.67000000001</v>
      </c>
      <c r="E641" s="1">
        <v>0</v>
      </c>
      <c r="F641" s="1">
        <v>0</v>
      </c>
      <c r="G641" s="2">
        <f t="shared" si="10"/>
        <v>265453.05600000004</v>
      </c>
      <c r="H641" s="2">
        <f t="shared" si="11"/>
        <v>0.38999999998486601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32361.38</v>
      </c>
      <c r="D642" s="1">
        <f>'PR-RAS'!E649</f>
        <v>22265.17</v>
      </c>
      <c r="E642" s="1">
        <v>0</v>
      </c>
      <c r="F642" s="1">
        <v>0</v>
      </c>
      <c r="G642" s="2">
        <f t="shared" si="10"/>
        <v>49287.592519999998</v>
      </c>
      <c r="H642" s="2">
        <f t="shared" si="11"/>
        <v>0.5499999999992724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249354.77</v>
      </c>
      <c r="D643" s="1">
        <f>'PR-RAS'!E650</f>
        <v>262345.96000000002</v>
      </c>
      <c r="E643" s="1">
        <v>0</v>
      </c>
      <c r="F643" s="1">
        <v>0</v>
      </c>
      <c r="G643" s="2">
        <f t="shared" si="10"/>
        <v>496937.97498000006</v>
      </c>
      <c r="H643" s="2">
        <f t="shared" si="11"/>
        <v>0.26999999998952262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259450.98</v>
      </c>
      <c r="D644" s="1">
        <f>'PR-RAS'!E651</f>
        <v>266225.32</v>
      </c>
      <c r="E644" s="1">
        <v>0</v>
      </c>
      <c r="F644" s="1">
        <v>0</v>
      </c>
      <c r="G644" s="2">
        <f t="shared" si="10"/>
        <v>509192.74166</v>
      </c>
      <c r="H644" s="2">
        <f t="shared" si="11"/>
        <v>0.33999999999650754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22265.169999999955</v>
      </c>
      <c r="D645" s="1">
        <f>'PR-RAS'!E652</f>
        <v>18385.809999999998</v>
      </c>
      <c r="E645" s="1">
        <v>0</v>
      </c>
      <c r="F645" s="1">
        <v>0</v>
      </c>
      <c r="G645" s="2">
        <f t="shared" si="10"/>
        <v>38019.692759999969</v>
      </c>
      <c r="H645" s="2">
        <f t="shared" si="11"/>
        <v>0.35999999995692633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77</v>
      </c>
      <c r="E647" s="1">
        <v>0</v>
      </c>
      <c r="F647" s="1">
        <v>0</v>
      </c>
      <c r="G647" s="2">
        <f t="shared" si="10"/>
        <v>145.35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v>
      </c>
      <c r="D649" s="1">
        <f>'PR-RAS'!E656</f>
        <v>75</v>
      </c>
      <c r="E649" s="1">
        <v>0</v>
      </c>
      <c r="F649" s="1">
        <v>0</v>
      </c>
      <c r="G649" s="2">
        <f t="shared" si="10"/>
        <v>142.56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1430108.46</v>
      </c>
      <c r="D668" s="1">
        <f>'PR-RAS'!E675</f>
        <v>1643721.96</v>
      </c>
      <c r="E668" s="1">
        <v>0</v>
      </c>
      <c r="F668" s="1">
        <v>0</v>
      </c>
      <c r="G668" s="2">
        <f t="shared" si="10"/>
        <v>3146607.4374600002</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597.25</v>
      </c>
      <c r="D670" s="1">
        <f>'PR-RAS'!E677</f>
        <v>598</v>
      </c>
      <c r="E670" s="1">
        <v>0</v>
      </c>
      <c r="F670" s="1">
        <v>0</v>
      </c>
      <c r="G670" s="2">
        <f t="shared" si="10"/>
        <v>1199.68425</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3705.36</v>
      </c>
      <c r="D689" s="1">
        <f>'PR-RAS'!E696</f>
        <v>0</v>
      </c>
      <c r="E689" s="1">
        <v>0</v>
      </c>
      <c r="F689" s="1">
        <v>0</v>
      </c>
      <c r="G689" s="2">
        <f t="shared" si="10"/>
        <v>2549.2876799999999</v>
      </c>
      <c r="H689" s="2">
        <f t="shared" si="11"/>
        <v>0.36000000000012733</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2194.83</v>
      </c>
      <c r="D709" s="1">
        <f>'PR-RAS'!E716</f>
        <v>2195.39</v>
      </c>
      <c r="E709" s="1">
        <v>0</v>
      </c>
      <c r="F709" s="1">
        <v>0</v>
      </c>
      <c r="G709" s="2">
        <f t="shared" si="10"/>
        <v>4662.6118799999995</v>
      </c>
      <c r="H709" s="2">
        <f t="shared" si="11"/>
        <v>0.55999999999994543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1480.23</v>
      </c>
      <c r="D710" s="1">
        <f>'PR-RAS'!E717</f>
        <v>491.46</v>
      </c>
      <c r="E710" s="1">
        <v>0</v>
      </c>
      <c r="F710" s="1">
        <v>0</v>
      </c>
      <c r="G710" s="2">
        <f t="shared" si="10"/>
        <v>1746.3733500000001</v>
      </c>
      <c r="H710" s="2">
        <f t="shared" si="11"/>
        <v>0.68999999999999773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36629.760000000002</v>
      </c>
      <c r="D711" s="1">
        <f>'PR-RAS'!E718</f>
        <v>49014.76</v>
      </c>
      <c r="E711" s="1">
        <v>0</v>
      </c>
      <c r="F711" s="1">
        <v>0</v>
      </c>
      <c r="G711" s="2">
        <f t="shared" si="10"/>
        <v>95608.088799999998</v>
      </c>
      <c r="H711" s="2">
        <f t="shared" si="11"/>
        <v>0.47999999999592546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3878.16</v>
      </c>
      <c r="D713" s="1">
        <f>'PR-RAS'!E720</f>
        <v>4357.82</v>
      </c>
      <c r="E713" s="1">
        <v>0</v>
      </c>
      <c r="F713" s="1">
        <v>0</v>
      </c>
      <c r="G713" s="2">
        <f t="shared" si="10"/>
        <v>8966.7855999999992</v>
      </c>
      <c r="H713" s="2">
        <f t="shared" si="11"/>
        <v>0.34000000000014552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24780.94</v>
      </c>
      <c r="D715" s="1">
        <f>'PR-RAS'!E722</f>
        <v>20410.099999999999</v>
      </c>
      <c r="E715" s="1">
        <v>0</v>
      </c>
      <c r="F715" s="1">
        <v>0</v>
      </c>
      <c r="G715" s="2">
        <f t="shared" si="10"/>
        <v>46839.213960000001</v>
      </c>
      <c r="H715" s="2">
        <f t="shared" si="11"/>
        <v>0.15999999999985448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3186.94</v>
      </c>
      <c r="D817" s="1">
        <f>'PR-RAS'!E824</f>
        <v>4981.5</v>
      </c>
      <c r="E817" s="1">
        <v>0</v>
      </c>
      <c r="F817" s="1">
        <v>0</v>
      </c>
      <c r="G817" s="2">
        <f t="shared" si="18"/>
        <v>10730.35104</v>
      </c>
      <c r="H817" s="2">
        <f t="shared" si="19"/>
        <v>0.55999999999994543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1516.49</v>
      </c>
      <c r="D821" s="1">
        <f>'PR-RAS'!E828</f>
        <v>1839.23</v>
      </c>
      <c r="E821" s="1">
        <v>0</v>
      </c>
      <c r="F821" s="1">
        <v>0</v>
      </c>
      <c r="G821" s="2">
        <f t="shared" si="18"/>
        <v>4259.8589999999995</v>
      </c>
      <c r="H821" s="2">
        <f t="shared" si="19"/>
        <v>0.72000000000002728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8018150.3700000001</v>
      </c>
      <c r="D984" s="6">
        <f>BILANCA!E6</f>
        <v>7687790.5</v>
      </c>
      <c r="E984" s="6">
        <v>0</v>
      </c>
      <c r="F984" s="6">
        <v>0</v>
      </c>
      <c r="G984" s="7">
        <f t="shared" ref="G984:G1241" si="22">B984/1000*C984+B984/500*D984</f>
        <v>23393.731370000001</v>
      </c>
      <c r="H984" s="7">
        <f t="shared" si="19"/>
        <v>0.87000000011175871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7843399.1500000004</v>
      </c>
      <c r="D985" s="1">
        <f>BILANCA!E7</f>
        <v>7486308.8200000003</v>
      </c>
      <c r="E985" s="1">
        <v>0</v>
      </c>
      <c r="F985" s="1">
        <v>0</v>
      </c>
      <c r="G985" s="2">
        <f t="shared" si="22"/>
        <v>45632.033580000003</v>
      </c>
      <c r="H985" s="2">
        <f t="shared" si="19"/>
        <v>0.33000000007450581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50912.54</v>
      </c>
      <c r="D986" s="1">
        <f>BILANCA!E8</f>
        <v>4917.13</v>
      </c>
      <c r="E986" s="1">
        <v>0</v>
      </c>
      <c r="F986" s="1">
        <v>0</v>
      </c>
      <c r="G986" s="2">
        <f t="shared" si="22"/>
        <v>182.24039999999999</v>
      </c>
      <c r="H986" s="2">
        <f t="shared" si="19"/>
        <v>0.58999999999923602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43151.57</v>
      </c>
      <c r="D987" s="1">
        <f>BILANCA!E9</f>
        <v>0</v>
      </c>
      <c r="E987" s="1">
        <v>0</v>
      </c>
      <c r="F987" s="1">
        <v>0</v>
      </c>
      <c r="G987" s="2">
        <f t="shared" si="22"/>
        <v>172.60628</v>
      </c>
      <c r="H987" s="2">
        <f t="shared" si="19"/>
        <v>0.43000000000029104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11375.35</v>
      </c>
      <c r="D988" s="1">
        <f>BILANCA!E10</f>
        <v>11375.35</v>
      </c>
      <c r="E988" s="1">
        <v>0</v>
      </c>
      <c r="F988" s="1">
        <v>0</v>
      </c>
      <c r="G988" s="2">
        <f t="shared" si="22"/>
        <v>170.63024999999999</v>
      </c>
      <c r="H988" s="2">
        <f t="shared" si="19"/>
        <v>0.7000000000007276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3614.38</v>
      </c>
      <c r="D989" s="1">
        <f>BILANCA!E11</f>
        <v>6458.22</v>
      </c>
      <c r="E989" s="1">
        <v>0</v>
      </c>
      <c r="F989" s="1">
        <v>0</v>
      </c>
      <c r="G989" s="2">
        <f t="shared" si="22"/>
        <v>99.184920000000005</v>
      </c>
      <c r="H989" s="2">
        <f t="shared" si="19"/>
        <v>0.6000000000003638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7787235.7600000007</v>
      </c>
      <c r="D990" s="1">
        <f>BILANCA!E12</f>
        <v>7476680.0300000003</v>
      </c>
      <c r="E990" s="1">
        <v>0</v>
      </c>
      <c r="F990" s="1">
        <v>0</v>
      </c>
      <c r="G990" s="2">
        <f t="shared" si="22"/>
        <v>159184.17074</v>
      </c>
      <c r="H990" s="2">
        <f t="shared" si="19"/>
        <v>0.26999999955296516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7369698.5899999999</v>
      </c>
      <c r="D991" s="1">
        <f>BILANCA!E13</f>
        <v>7150167.0499999998</v>
      </c>
      <c r="E991" s="1">
        <v>0</v>
      </c>
      <c r="F991" s="1">
        <v>0</v>
      </c>
      <c r="G991" s="2">
        <f t="shared" si="22"/>
        <v>173360.26152</v>
      </c>
      <c r="H991" s="2">
        <f t="shared" si="19"/>
        <v>0.4599999999627471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7515930.2999999998</v>
      </c>
      <c r="D993" s="1">
        <f>BILANCA!E15</f>
        <v>7321655.1799999997</v>
      </c>
      <c r="E993" s="1">
        <v>0</v>
      </c>
      <c r="F993" s="1">
        <v>0</v>
      </c>
      <c r="G993" s="2">
        <f t="shared" si="22"/>
        <v>221592.40659999999</v>
      </c>
      <c r="H993" s="2">
        <f t="shared" si="19"/>
        <v>0.47999999951571226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2231.4</v>
      </c>
      <c r="D995" s="1">
        <f>BILANCA!E17</f>
        <v>2231.4</v>
      </c>
      <c r="E995" s="1">
        <v>0</v>
      </c>
      <c r="F995" s="1">
        <v>0</v>
      </c>
      <c r="G995" s="2">
        <f t="shared" si="22"/>
        <v>80.330399999999997</v>
      </c>
      <c r="H995" s="2">
        <f t="shared" si="19"/>
        <v>0.8000000000001819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148463.10999999999</v>
      </c>
      <c r="D996" s="1">
        <f>BILANCA!E18</f>
        <v>173719.53</v>
      </c>
      <c r="E996" s="1">
        <v>0</v>
      </c>
      <c r="F996" s="1">
        <v>0</v>
      </c>
      <c r="G996" s="2">
        <f t="shared" si="22"/>
        <v>6446.7282099999993</v>
      </c>
      <c r="H996" s="2">
        <f t="shared" si="19"/>
        <v>0.57999999998719431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337827.32</v>
      </c>
      <c r="D997" s="1">
        <f>BILANCA!E19</f>
        <v>260206.50999999995</v>
      </c>
      <c r="E997" s="1">
        <v>0</v>
      </c>
      <c r="F997" s="1">
        <v>0</v>
      </c>
      <c r="G997" s="2">
        <f t="shared" si="22"/>
        <v>12015.364759999999</v>
      </c>
      <c r="H997" s="2">
        <f t="shared" si="19"/>
        <v>0.81000000005587935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195520.91</v>
      </c>
      <c r="D998" s="1">
        <f>BILANCA!E20</f>
        <v>202376.48</v>
      </c>
      <c r="E998" s="1">
        <v>0</v>
      </c>
      <c r="F998" s="1">
        <v>0</v>
      </c>
      <c r="G998" s="2">
        <f t="shared" si="22"/>
        <v>9004.1080499999989</v>
      </c>
      <c r="H998" s="2">
        <f t="shared" si="19"/>
        <v>0.57000000000698492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1827.45</v>
      </c>
      <c r="D999" s="1">
        <f>BILANCA!E21</f>
        <v>1801.05</v>
      </c>
      <c r="E999" s="1">
        <v>0</v>
      </c>
      <c r="F999" s="1">
        <v>0</v>
      </c>
      <c r="G999" s="2">
        <f t="shared" si="22"/>
        <v>86.872799999999998</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18350.349999999999</v>
      </c>
      <c r="D1000" s="1">
        <f>BILANCA!E22</f>
        <v>18650.11</v>
      </c>
      <c r="E1000" s="1">
        <v>0</v>
      </c>
      <c r="F1000" s="1">
        <v>0</v>
      </c>
      <c r="G1000" s="2">
        <f t="shared" si="22"/>
        <v>946.05969000000005</v>
      </c>
      <c r="H1000" s="2">
        <f t="shared" si="19"/>
        <v>0.45999999999912689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14.51</v>
      </c>
      <c r="D1002" s="1">
        <f>BILANCA!E24</f>
        <v>14.51</v>
      </c>
      <c r="E1002" s="1">
        <v>0</v>
      </c>
      <c r="F1002" s="1">
        <v>0</v>
      </c>
      <c r="G1002" s="2">
        <f t="shared" si="22"/>
        <v>0.82706999999999997</v>
      </c>
      <c r="H1002" s="2">
        <f t="shared" si="19"/>
        <v>0.98000000000000043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6791.57</v>
      </c>
      <c r="D1003" s="1">
        <f>BILANCA!E25</f>
        <v>6629.21</v>
      </c>
      <c r="E1003" s="1">
        <v>0</v>
      </c>
      <c r="F1003" s="1">
        <v>0</v>
      </c>
      <c r="G1003" s="2">
        <f t="shared" si="22"/>
        <v>400.99980000000005</v>
      </c>
      <c r="H1003" s="2">
        <f t="shared" si="19"/>
        <v>0.64000000000032742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272889.21999999997</v>
      </c>
      <c r="D1004" s="1">
        <f>BILANCA!E26</f>
        <v>281133.71999999997</v>
      </c>
      <c r="E1004" s="1">
        <v>0</v>
      </c>
      <c r="F1004" s="1">
        <v>0</v>
      </c>
      <c r="G1004" s="2">
        <f t="shared" si="22"/>
        <v>17538.289859999997</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157566.69</v>
      </c>
      <c r="D1006" s="1">
        <f>BILANCA!E28</f>
        <v>250398.57</v>
      </c>
      <c r="E1006" s="1">
        <v>0</v>
      </c>
      <c r="F1006" s="1">
        <v>0</v>
      </c>
      <c r="G1006" s="2">
        <f t="shared" si="22"/>
        <v>15142.36809</v>
      </c>
      <c r="H1006" s="2">
        <f t="shared" si="19"/>
        <v>0.73999999999068677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46700.869999999995</v>
      </c>
      <c r="D1007" s="1">
        <f>BILANCA!E29</f>
        <v>33290.729999999996</v>
      </c>
      <c r="E1007" s="1">
        <v>0</v>
      </c>
      <c r="F1007" s="1">
        <v>0</v>
      </c>
      <c r="G1007" s="2">
        <f t="shared" si="22"/>
        <v>2718.77592</v>
      </c>
      <c r="H1007" s="2">
        <f t="shared" si="19"/>
        <v>0.40000000000873115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99671.93</v>
      </c>
      <c r="D1008" s="1">
        <f>BILANCA!E30</f>
        <v>99671.92</v>
      </c>
      <c r="E1008" s="1">
        <v>0</v>
      </c>
      <c r="F1008" s="1">
        <v>0</v>
      </c>
      <c r="G1008" s="2">
        <f t="shared" si="22"/>
        <v>7475.3942500000003</v>
      </c>
      <c r="H1008" s="2">
        <f t="shared" si="19"/>
        <v>0.15000000000873115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52971.06</v>
      </c>
      <c r="D1012" s="1">
        <f>BILANCA!E34</f>
        <v>66381.19</v>
      </c>
      <c r="E1012" s="1">
        <v>0</v>
      </c>
      <c r="F1012" s="1">
        <v>0</v>
      </c>
      <c r="G1012" s="2">
        <f t="shared" si="22"/>
        <v>5386.2697600000001</v>
      </c>
      <c r="H1012" s="2">
        <f t="shared" si="19"/>
        <v>0.25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33008.979999999996</v>
      </c>
      <c r="D1013" s="1">
        <f>BILANCA!E35</f>
        <v>33015.74</v>
      </c>
      <c r="E1013" s="1">
        <v>0</v>
      </c>
      <c r="F1013" s="1">
        <v>0</v>
      </c>
      <c r="G1013" s="2">
        <f t="shared" si="22"/>
        <v>2971.2137999999995</v>
      </c>
      <c r="H1013" s="2">
        <f t="shared" si="19"/>
        <v>0.2800000000061118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43941.95</v>
      </c>
      <c r="D1014" s="1">
        <f>BILANCA!E36</f>
        <v>45686.85</v>
      </c>
      <c r="E1014" s="1">
        <v>0</v>
      </c>
      <c r="F1014" s="1">
        <v>0</v>
      </c>
      <c r="G1014" s="2">
        <f t="shared" si="22"/>
        <v>4194.7851499999997</v>
      </c>
      <c r="H1014" s="2">
        <f t="shared" si="19"/>
        <v>0.20000000000436557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10932.97</v>
      </c>
      <c r="D1018" s="1">
        <f>BILANCA!E40</f>
        <v>12671.11</v>
      </c>
      <c r="E1018" s="1">
        <v>0</v>
      </c>
      <c r="F1018" s="1">
        <v>0</v>
      </c>
      <c r="G1018" s="2">
        <f t="shared" si="22"/>
        <v>1269.6316500000003</v>
      </c>
      <c r="H1018" s="2">
        <f t="shared" si="19"/>
        <v>0.14000000000123691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1355.04</v>
      </c>
      <c r="D1032" s="1">
        <f>BILANCA!E54</f>
        <v>1568.77</v>
      </c>
      <c r="E1032" s="1">
        <v>0</v>
      </c>
      <c r="F1032" s="1">
        <v>0</v>
      </c>
      <c r="G1032" s="2">
        <f t="shared" si="22"/>
        <v>220.13642000000002</v>
      </c>
      <c r="H1032" s="2">
        <f t="shared" si="19"/>
        <v>0.26999999999998181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1355.04</v>
      </c>
      <c r="D1033" s="1">
        <f>BILANCA!E55</f>
        <v>1568.77</v>
      </c>
      <c r="E1033" s="1">
        <v>0</v>
      </c>
      <c r="F1033" s="1">
        <v>0</v>
      </c>
      <c r="G1033" s="2">
        <f t="shared" si="22"/>
        <v>224.62900000000002</v>
      </c>
      <c r="H1033" s="2">
        <f t="shared" si="19"/>
        <v>0.26999999999998181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5250.85</v>
      </c>
      <c r="D1034" s="1">
        <f>BILANCA!E56</f>
        <v>4711.66</v>
      </c>
      <c r="E1034" s="1">
        <v>0</v>
      </c>
      <c r="F1034" s="1">
        <v>0</v>
      </c>
      <c r="G1034" s="2">
        <f t="shared" si="22"/>
        <v>748.38266999999996</v>
      </c>
      <c r="H1034" s="2">
        <f t="shared" si="19"/>
        <v>0.48999999999978172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5250.85</v>
      </c>
      <c r="D1035" s="1">
        <f>BILANCA!E57</f>
        <v>4711.66</v>
      </c>
      <c r="E1035" s="1">
        <v>0</v>
      </c>
      <c r="F1035" s="1">
        <v>0</v>
      </c>
      <c r="G1035" s="2">
        <f t="shared" si="22"/>
        <v>763.05683999999997</v>
      </c>
      <c r="H1035" s="2">
        <f t="shared" si="19"/>
        <v>0.48999999999978172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174751.22</v>
      </c>
      <c r="D1046" s="1">
        <f>BILANCA!E68</f>
        <v>201481.68000000002</v>
      </c>
      <c r="E1046" s="1">
        <v>0</v>
      </c>
      <c r="F1046" s="1">
        <v>0</v>
      </c>
      <c r="G1046" s="2">
        <f t="shared" si="22"/>
        <v>36396.018540000005</v>
      </c>
      <c r="H1046" s="2">
        <f t="shared" si="19"/>
        <v>0.53999999997904524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22265.17</v>
      </c>
      <c r="D1047" s="1">
        <f>BILANCA!E69</f>
        <v>18385.810000000001</v>
      </c>
      <c r="E1047" s="1">
        <v>0</v>
      </c>
      <c r="F1047" s="1">
        <v>0</v>
      </c>
      <c r="G1047" s="2">
        <f t="shared" si="22"/>
        <v>3778.3545600000002</v>
      </c>
      <c r="H1047" s="2">
        <f t="shared" si="19"/>
        <v>0.3599999999969441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22265.17</v>
      </c>
      <c r="D1048" s="1">
        <f>BILANCA!E70</f>
        <v>18385.810000000001</v>
      </c>
      <c r="E1048" s="1">
        <v>0</v>
      </c>
      <c r="F1048" s="1">
        <v>0</v>
      </c>
      <c r="G1048" s="2">
        <f t="shared" si="22"/>
        <v>3837.3913500000003</v>
      </c>
      <c r="H1048" s="2">
        <f t="shared" si="19"/>
        <v>0.3599999999969441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22265.17</v>
      </c>
      <c r="D1050" s="1">
        <f>BILANCA!E72</f>
        <v>18385.810000000001</v>
      </c>
      <c r="E1050" s="1">
        <v>0</v>
      </c>
      <c r="F1050" s="1">
        <v>0</v>
      </c>
      <c r="G1050" s="2">
        <f t="shared" si="22"/>
        <v>3955.4649300000001</v>
      </c>
      <c r="H1050" s="2">
        <f t="shared" si="19"/>
        <v>0.3599999999969441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3958.7200000000003</v>
      </c>
      <c r="D1056" s="1">
        <f>BILANCA!E78</f>
        <v>3892.7400000000002</v>
      </c>
      <c r="E1056" s="1">
        <v>0</v>
      </c>
      <c r="F1056" s="1">
        <v>0</v>
      </c>
      <c r="G1056" s="2">
        <f t="shared" si="22"/>
        <v>857.3266000000001</v>
      </c>
      <c r="H1056" s="2">
        <f t="shared" si="19"/>
        <v>0.53999999999950887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298.94</v>
      </c>
      <c r="D1062" s="1">
        <f>BILANCA!E84</f>
        <v>298.94</v>
      </c>
      <c r="E1062" s="1">
        <v>0</v>
      </c>
      <c r="F1062" s="1">
        <v>0</v>
      </c>
      <c r="G1062" s="2">
        <f t="shared" si="22"/>
        <v>70.848780000000005</v>
      </c>
      <c r="H1062" s="2">
        <f t="shared" si="19"/>
        <v>0.12000000000000455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3659.78</v>
      </c>
      <c r="D1064" s="1">
        <f>BILANCA!E86</f>
        <v>3593.8</v>
      </c>
      <c r="E1064" s="1">
        <v>0</v>
      </c>
      <c r="F1064" s="1">
        <v>0</v>
      </c>
      <c r="G1064" s="2">
        <f t="shared" si="22"/>
        <v>878.63778000000002</v>
      </c>
      <c r="H1064" s="2">
        <f t="shared" si="19"/>
        <v>0.41999999999961801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1950.26</v>
      </c>
      <c r="D1124" s="1">
        <f>BILANCA!E146</f>
        <v>760.45</v>
      </c>
      <c r="E1124" s="1">
        <v>0</v>
      </c>
      <c r="F1124" s="1">
        <v>0</v>
      </c>
      <c r="G1124" s="2">
        <f t="shared" si="22"/>
        <v>489.43355999999994</v>
      </c>
      <c r="H1124" s="2">
        <f t="shared" si="23"/>
        <v>0.71000000000003638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1950.26</v>
      </c>
      <c r="D1138" s="1">
        <f>BILANCA!E160</f>
        <v>760.45</v>
      </c>
      <c r="E1138" s="1">
        <v>0</v>
      </c>
      <c r="F1138" s="1">
        <v>0</v>
      </c>
      <c r="G1138" s="2">
        <f t="shared" si="22"/>
        <v>538.02980000000002</v>
      </c>
      <c r="H1138" s="2">
        <f t="shared" si="23"/>
        <v>0.71000000000003638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29564.01</v>
      </c>
      <c r="D1142" s="1">
        <f>BILANCA!E164</f>
        <v>29564.01</v>
      </c>
      <c r="E1142" s="1">
        <v>0</v>
      </c>
      <c r="F1142" s="1">
        <v>0</v>
      </c>
      <c r="G1142" s="2">
        <f t="shared" si="22"/>
        <v>14102.032770000002</v>
      </c>
      <c r="H1142" s="2">
        <f t="shared" si="23"/>
        <v>1.9999999996798579E-2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29564.01</v>
      </c>
      <c r="D1144" s="1">
        <f>BILANCA!E166</f>
        <v>29564.01</v>
      </c>
      <c r="E1144" s="1">
        <v>0</v>
      </c>
      <c r="F1144" s="1">
        <v>0</v>
      </c>
      <c r="G1144" s="2">
        <f t="shared" si="22"/>
        <v>14279.416829999998</v>
      </c>
      <c r="H1144" s="2">
        <f t="shared" si="23"/>
        <v>1.9999999996798579E-2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117013.06</v>
      </c>
      <c r="D1148" s="1">
        <f>BILANCA!E170</f>
        <v>148878.67000000001</v>
      </c>
      <c r="E1148" s="1">
        <v>0</v>
      </c>
      <c r="F1148" s="1">
        <v>0</v>
      </c>
      <c r="G1148" s="2">
        <f t="shared" si="22"/>
        <v>68437.116000000009</v>
      </c>
      <c r="H1148" s="2">
        <f t="shared" si="23"/>
        <v>0.38999999998486601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475.47</v>
      </c>
      <c r="D1149" s="1">
        <f>BILANCA!E171</f>
        <v>270</v>
      </c>
      <c r="E1149" s="1">
        <v>0</v>
      </c>
      <c r="F1149" s="1">
        <v>0</v>
      </c>
      <c r="G1149" s="2">
        <f t="shared" si="22"/>
        <v>168.56801999999999</v>
      </c>
      <c r="H1149" s="2">
        <f t="shared" si="23"/>
        <v>0.47000000000002728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189</v>
      </c>
      <c r="E1150" s="1">
        <v>0</v>
      </c>
      <c r="F1150" s="1">
        <v>0</v>
      </c>
      <c r="G1150" s="2">
        <f t="shared" si="22"/>
        <v>63.126000000000005</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116537.59</v>
      </c>
      <c r="D1151" s="1">
        <f>BILANCA!E173</f>
        <v>148419.67000000001</v>
      </c>
      <c r="E1151" s="1">
        <v>0</v>
      </c>
      <c r="F1151" s="1">
        <v>0</v>
      </c>
      <c r="G1151" s="2">
        <f t="shared" si="22"/>
        <v>69447.324240000016</v>
      </c>
      <c r="H1151" s="2">
        <f t="shared" si="23"/>
        <v>0.73999999999068677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8018150.3700000001</v>
      </c>
      <c r="D1152" s="1">
        <f>BILANCA!E175</f>
        <v>7687790.5000000009</v>
      </c>
      <c r="E1152" s="1">
        <v>0</v>
      </c>
      <c r="F1152" s="1">
        <v>0</v>
      </c>
      <c r="G1152" s="2">
        <f t="shared" si="22"/>
        <v>3953540.6015300006</v>
      </c>
      <c r="H1152" s="2">
        <f t="shared" si="23"/>
        <v>0.86999999918043613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133944.07</v>
      </c>
      <c r="D1153" s="1">
        <f>BILANCA!E176</f>
        <v>161486.03</v>
      </c>
      <c r="E1153" s="1">
        <v>0</v>
      </c>
      <c r="F1153" s="1">
        <v>0</v>
      </c>
      <c r="G1153" s="2">
        <f t="shared" si="22"/>
        <v>77675.742100000003</v>
      </c>
      <c r="H1153" s="2">
        <f t="shared" si="23"/>
        <v>0.10000000000582077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127790.59</v>
      </c>
      <c r="D1154" s="1">
        <f>BILANCA!E177</f>
        <v>161281.93</v>
      </c>
      <c r="E1154" s="1">
        <v>0</v>
      </c>
      <c r="F1154" s="1">
        <v>0</v>
      </c>
      <c r="G1154" s="2">
        <f t="shared" si="22"/>
        <v>77010.610950000002</v>
      </c>
      <c r="H1154" s="2">
        <f t="shared" si="23"/>
        <v>0.48000000001047738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118237.25</v>
      </c>
      <c r="D1155" s="1">
        <f>BILANCA!E178</f>
        <v>150596.78</v>
      </c>
      <c r="E1155" s="1">
        <v>0</v>
      </c>
      <c r="F1155" s="1">
        <v>0</v>
      </c>
      <c r="G1155" s="2">
        <f t="shared" si="22"/>
        <v>72142.099319999994</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6386.75</v>
      </c>
      <c r="D1156" s="1">
        <f>BILANCA!E179</f>
        <v>6594.94</v>
      </c>
      <c r="E1156" s="1">
        <v>0</v>
      </c>
      <c r="F1156" s="1">
        <v>0</v>
      </c>
      <c r="G1156" s="2">
        <f t="shared" si="22"/>
        <v>3386.7569899999994</v>
      </c>
      <c r="H1156" s="2">
        <f t="shared" si="23"/>
        <v>0.31000000000040018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98.64</v>
      </c>
      <c r="D1157" s="1">
        <f>BILANCA!E180</f>
        <v>97.96</v>
      </c>
      <c r="E1157" s="1">
        <v>0</v>
      </c>
      <c r="F1157" s="1">
        <v>0</v>
      </c>
      <c r="G1157" s="2">
        <f t="shared" si="22"/>
        <v>51.253439999999991</v>
      </c>
      <c r="H1157" s="2">
        <f t="shared" si="23"/>
        <v>0.40000000000000568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98.64</v>
      </c>
      <c r="D1160" s="1">
        <f>BILANCA!E183</f>
        <v>97.96</v>
      </c>
      <c r="E1160" s="1">
        <v>0</v>
      </c>
      <c r="F1160" s="1">
        <v>0</v>
      </c>
      <c r="G1160" s="2">
        <f t="shared" si="22"/>
        <v>52.137119999999996</v>
      </c>
      <c r="H1160" s="2">
        <f t="shared" si="23"/>
        <v>0.40000000000000568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358.35</v>
      </c>
      <c r="E1163" s="1">
        <v>0</v>
      </c>
      <c r="F1163" s="1">
        <v>0</v>
      </c>
      <c r="G1163" s="2">
        <f t="shared" si="22"/>
        <v>129.006</v>
      </c>
      <c r="H1163" s="2">
        <f t="shared" si="23"/>
        <v>0.35000000000002274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3067.95</v>
      </c>
      <c r="D1165" s="1">
        <f>BILANCA!E188</f>
        <v>3633.9</v>
      </c>
      <c r="E1165" s="1">
        <v>0</v>
      </c>
      <c r="F1165" s="1">
        <v>0</v>
      </c>
      <c r="G1165" s="2">
        <f t="shared" si="22"/>
        <v>1881.1065000000001</v>
      </c>
      <c r="H1165" s="2">
        <f t="shared" si="23"/>
        <v>0.15000000000009095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79.59</v>
      </c>
      <c r="D1166" s="1">
        <f>BILANCA!E189</f>
        <v>119.1</v>
      </c>
      <c r="E1166" s="1">
        <v>0</v>
      </c>
      <c r="F1166" s="1">
        <v>0</v>
      </c>
      <c r="G1166" s="2">
        <f t="shared" si="22"/>
        <v>58.155569999999997</v>
      </c>
      <c r="H1166" s="2">
        <f t="shared" si="23"/>
        <v>0.50999999999999091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6073.89</v>
      </c>
      <c r="D1211" s="1">
        <f>BILANCA!E234</f>
        <v>85</v>
      </c>
      <c r="E1211" s="1">
        <v>0</v>
      </c>
      <c r="F1211" s="1">
        <v>0</v>
      </c>
      <c r="G1211" s="2">
        <f t="shared" si="22"/>
        <v>1423.6069200000002</v>
      </c>
      <c r="H1211" s="2">
        <f t="shared" si="23"/>
        <v>0.10999999999967258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433.17</v>
      </c>
      <c r="D1212" s="1">
        <f>BILANCA!E235</f>
        <v>85</v>
      </c>
      <c r="E1212" s="1">
        <v>0</v>
      </c>
      <c r="F1212" s="1">
        <v>0</v>
      </c>
      <c r="G1212" s="2">
        <f t="shared" si="22"/>
        <v>138.12593000000001</v>
      </c>
      <c r="H1212" s="2">
        <f t="shared" si="23"/>
        <v>0.17000000000001592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5640.72</v>
      </c>
      <c r="D1213" s="1">
        <f>BILANCA!E236</f>
        <v>0</v>
      </c>
      <c r="E1213" s="1">
        <v>0</v>
      </c>
      <c r="F1213" s="1">
        <v>0</v>
      </c>
      <c r="G1213" s="2">
        <f t="shared" si="22"/>
        <v>1297.3656000000001</v>
      </c>
      <c r="H1213" s="2">
        <f t="shared" si="23"/>
        <v>0.27999999999974534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7884206.2999999998</v>
      </c>
      <c r="D1214" s="1">
        <f>BILANCA!E237</f>
        <v>7526304.4700000007</v>
      </c>
      <c r="E1214" s="1">
        <v>0</v>
      </c>
      <c r="F1214" s="1">
        <v>0</v>
      </c>
      <c r="G1214" s="2">
        <f t="shared" si="22"/>
        <v>5298404.3204400009</v>
      </c>
      <c r="H1214" s="2">
        <f t="shared" si="23"/>
        <v>0.77000000048428774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7843399.1600000001</v>
      </c>
      <c r="D1215" s="1">
        <f>BILANCA!E238</f>
        <v>7486308.8200000003</v>
      </c>
      <c r="E1215" s="1">
        <v>0</v>
      </c>
      <c r="F1215" s="1">
        <v>0</v>
      </c>
      <c r="G1215" s="2">
        <f t="shared" si="22"/>
        <v>5293315.8976000007</v>
      </c>
      <c r="H1215" s="2">
        <f t="shared" si="23"/>
        <v>0.33999999985098839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7843399.1600000001</v>
      </c>
      <c r="D1216" s="1">
        <f>BILANCA!E239</f>
        <v>7486308.8200000003</v>
      </c>
      <c r="E1216" s="1">
        <v>0</v>
      </c>
      <c r="F1216" s="1">
        <v>0</v>
      </c>
      <c r="G1216" s="2">
        <f t="shared" si="22"/>
        <v>5316131.9144000001</v>
      </c>
      <c r="H1216" s="2">
        <f t="shared" si="23"/>
        <v>0.33999999985098839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7843399.1600000001</v>
      </c>
      <c r="D1217" s="1">
        <f>BILANCA!E240</f>
        <v>7486308.8200000003</v>
      </c>
      <c r="E1217" s="1">
        <v>0</v>
      </c>
      <c r="F1217" s="1">
        <v>0</v>
      </c>
      <c r="G1217" s="2">
        <f t="shared" si="22"/>
        <v>5338947.9312000005</v>
      </c>
      <c r="H1217" s="2">
        <f t="shared" si="23"/>
        <v>0.33999999985098839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9292.8700000000008</v>
      </c>
      <c r="D1222" s="1">
        <f>BILANCA!E245</f>
        <v>9671.19</v>
      </c>
      <c r="E1222" s="1">
        <v>0</v>
      </c>
      <c r="F1222" s="1">
        <v>0</v>
      </c>
      <c r="G1222" s="2">
        <f t="shared" si="22"/>
        <v>6843.8247499999998</v>
      </c>
      <c r="H1222" s="2">
        <f t="shared" si="23"/>
        <v>0.31999999999970896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9292.8700000000008</v>
      </c>
      <c r="D1223" s="1">
        <f>BILANCA!E246</f>
        <v>9671.19</v>
      </c>
      <c r="E1223" s="1">
        <v>0</v>
      </c>
      <c r="F1223" s="1">
        <v>0</v>
      </c>
      <c r="G1223" s="2">
        <f t="shared" si="22"/>
        <v>6872.46</v>
      </c>
      <c r="H1223" s="2">
        <f t="shared" si="23"/>
        <v>0.31999999999970896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9292.8700000000008</v>
      </c>
      <c r="D1224" s="1">
        <f>BILANCA!E247</f>
        <v>9671.19</v>
      </c>
      <c r="E1224" s="1">
        <v>0</v>
      </c>
      <c r="F1224" s="1">
        <v>0</v>
      </c>
      <c r="G1224" s="2">
        <f t="shared" si="22"/>
        <v>6901.0952500000003</v>
      </c>
      <c r="H1224" s="2">
        <f t="shared" si="23"/>
        <v>0.31999999999970896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1950.26</v>
      </c>
      <c r="D1232" s="1">
        <f>BILANCA!E255</f>
        <v>760.45</v>
      </c>
      <c r="E1232" s="1">
        <v>0</v>
      </c>
      <c r="F1232" s="1">
        <v>0</v>
      </c>
      <c r="G1232" s="2">
        <f t="shared" si="22"/>
        <v>864.31884000000002</v>
      </c>
      <c r="H1232" s="2">
        <f t="shared" si="23"/>
        <v>0.71000000000003638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29564.01</v>
      </c>
      <c r="D1233" s="1">
        <f>BILANCA!E256</f>
        <v>29564.01</v>
      </c>
      <c r="E1233" s="1">
        <v>0</v>
      </c>
      <c r="F1233" s="1">
        <v>0</v>
      </c>
      <c r="G1233" s="2">
        <f t="shared" si="22"/>
        <v>22173.0075</v>
      </c>
      <c r="H1233" s="2">
        <f t="shared" si="23"/>
        <v>1.9999999996798579E-2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47093.41</v>
      </c>
      <c r="D1236" s="1">
        <f>BILANCA!E259</f>
        <v>32373.79</v>
      </c>
      <c r="E1236" s="1">
        <v>0</v>
      </c>
      <c r="F1236" s="1">
        <v>0</v>
      </c>
      <c r="G1236" s="2">
        <f t="shared" si="22"/>
        <v>28295.770470000003</v>
      </c>
      <c r="H1236" s="2">
        <f t="shared" si="23"/>
        <v>0.62000000000261934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47093.41</v>
      </c>
      <c r="D1237" s="1">
        <f>BILANCA!E260</f>
        <v>32373.79</v>
      </c>
      <c r="E1237" s="1">
        <v>0</v>
      </c>
      <c r="F1237" s="1">
        <v>0</v>
      </c>
      <c r="G1237" s="2">
        <f t="shared" si="22"/>
        <v>28407.61146</v>
      </c>
      <c r="H1237" s="2">
        <f t="shared" si="23"/>
        <v>0.62000000000261934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1277.1199999999999</v>
      </c>
      <c r="D1240" s="1">
        <f>BILANCA!E264</f>
        <v>50</v>
      </c>
      <c r="E1240" s="1">
        <v>0</v>
      </c>
      <c r="F1240" s="1">
        <v>0</v>
      </c>
      <c r="G1240" s="2">
        <f t="shared" si="22"/>
        <v>353.91983999999997</v>
      </c>
      <c r="H1240" s="2">
        <f t="shared" si="23"/>
        <v>0.11999999999989086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673.14</v>
      </c>
      <c r="D1241" s="1">
        <f>BILANCA!E265</f>
        <v>710.45</v>
      </c>
      <c r="E1241" s="1">
        <v>0</v>
      </c>
      <c r="F1241" s="1">
        <v>0</v>
      </c>
      <c r="G1241" s="2">
        <f t="shared" si="22"/>
        <v>540.26232000000005</v>
      </c>
      <c r="H1241" s="2">
        <f t="shared" si="23"/>
        <v>0.59000000000003183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29564.01</v>
      </c>
      <c r="D1243" s="1">
        <f>BILANCA!E267</f>
        <v>29564.01</v>
      </c>
      <c r="E1243" s="1">
        <v>0</v>
      </c>
      <c r="F1243" s="1">
        <v>0</v>
      </c>
      <c r="G1243" s="2">
        <f t="shared" si="24"/>
        <v>23059.927800000001</v>
      </c>
      <c r="H1243" s="2">
        <f t="shared" si="23"/>
        <v>1.9999999996798579E-2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3067.95</v>
      </c>
      <c r="D1244" s="1">
        <f>BILANCA!E268</f>
        <v>3508.8</v>
      </c>
      <c r="E1244" s="1">
        <v>0</v>
      </c>
      <c r="F1244" s="1">
        <v>0</v>
      </c>
      <c r="G1244" s="2">
        <f t="shared" si="24"/>
        <v>2632.3285500000002</v>
      </c>
      <c r="H1244" s="2">
        <f t="shared" si="23"/>
        <v>0.25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591.83000000000004</v>
      </c>
      <c r="D1245" s="1">
        <f>BILANCA!E269</f>
        <v>85</v>
      </c>
      <c r="E1245" s="1">
        <v>0</v>
      </c>
      <c r="F1245" s="1">
        <v>0</v>
      </c>
      <c r="G1245" s="2">
        <f t="shared" si="24"/>
        <v>199.59946000000002</v>
      </c>
      <c r="H1245" s="2">
        <f t="shared" si="23"/>
        <v>0.16999999999995907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3992.25</v>
      </c>
      <c r="E1263" s="1">
        <v>0</v>
      </c>
      <c r="F1263" s="1">
        <v>0</v>
      </c>
      <c r="G1263" s="2">
        <f t="shared" si="24"/>
        <v>2235.6600000000003</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127790.59</v>
      </c>
      <c r="D1264" s="1">
        <f>BILANCA!E288</f>
        <v>157289.68</v>
      </c>
      <c r="E1264" s="1">
        <v>0</v>
      </c>
      <c r="F1264" s="1">
        <v>0</v>
      </c>
      <c r="G1264" s="2">
        <f t="shared" si="24"/>
        <v>124305.95595</v>
      </c>
      <c r="H1264" s="2">
        <f t="shared" si="23"/>
        <v>0.73000000001047738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79.59</v>
      </c>
      <c r="D1266" s="1">
        <f>BILANCA!E290</f>
        <v>119.1</v>
      </c>
      <c r="E1266" s="1">
        <v>0</v>
      </c>
      <c r="F1266" s="1">
        <v>0</v>
      </c>
      <c r="G1266" s="2">
        <f t="shared" si="24"/>
        <v>89.934569999999979</v>
      </c>
      <c r="H1266" s="2">
        <f t="shared" si="23"/>
        <v>0.50999999999999091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3067.95</v>
      </c>
      <c r="D1278" s="1">
        <f>BILANCA!E302</f>
        <v>3633.9</v>
      </c>
      <c r="E1278" s="1">
        <v>0</v>
      </c>
      <c r="F1278" s="1">
        <v>0</v>
      </c>
      <c r="G1278" s="2">
        <f t="shared" si="24"/>
        <v>3049.0462499999994</v>
      </c>
      <c r="H1278" s="2">
        <f t="shared" si="23"/>
        <v>0.15000000000009095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1657229.04</v>
      </c>
      <c r="D1408" s="1">
        <f>'RAS-funkcijski'!E114</f>
        <v>1862099.5</v>
      </c>
      <c r="E1408" s="1">
        <v>0</v>
      </c>
      <c r="F1408" s="1">
        <v>0</v>
      </c>
      <c r="G1408" s="2">
        <f t="shared" si="24"/>
        <v>591957.08440000005</v>
      </c>
      <c r="H1408" s="2">
        <f t="shared" si="27"/>
        <v>0.5400000000372529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1657229.04</v>
      </c>
      <c r="D1412" s="1">
        <f>'RAS-funkcijski'!E118</f>
        <v>1862099.5</v>
      </c>
      <c r="E1412" s="1">
        <v>0</v>
      </c>
      <c r="F1412" s="1">
        <v>0</v>
      </c>
      <c r="G1412" s="2">
        <f t="shared" si="24"/>
        <v>613482.79655999993</v>
      </c>
      <c r="H1412" s="2">
        <f t="shared" si="27"/>
        <v>0.5400000000372529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1657229.04</v>
      </c>
      <c r="D1414" s="1">
        <f>'RAS-funkcijski'!E120</f>
        <v>1862099.5</v>
      </c>
      <c r="E1414" s="1">
        <v>0</v>
      </c>
      <c r="F1414" s="1">
        <v>0</v>
      </c>
      <c r="G1414" s="2">
        <f t="shared" si="24"/>
        <v>624245.65263999999</v>
      </c>
      <c r="H1414" s="2">
        <f t="shared" si="27"/>
        <v>0.5400000000372529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1657229.04</v>
      </c>
      <c r="D1435" s="13">
        <f>'RAS-funkcijski'!E141</f>
        <v>1862099.5</v>
      </c>
      <c r="E1435" s="13">
        <v>0</v>
      </c>
      <c r="F1435" s="13">
        <v>0</v>
      </c>
      <c r="G1435" s="14">
        <f t="shared" si="24"/>
        <v>737255.64147999999</v>
      </c>
      <c r="H1435" s="14">
        <f t="shared" si="27"/>
        <v>0.5400000000372529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5568.07</v>
      </c>
      <c r="D1436" s="6">
        <f>'P-VRIO'!E5</f>
        <v>3942.35</v>
      </c>
      <c r="E1436" s="6">
        <v>0</v>
      </c>
      <c r="F1436" s="6">
        <v>0</v>
      </c>
      <c r="G1436" s="7">
        <f t="shared" si="24"/>
        <v>13.452769999999999</v>
      </c>
      <c r="H1436" s="7">
        <f t="shared" si="27"/>
        <v>0.41999999999961801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5568.07</v>
      </c>
      <c r="D1453" s="1">
        <f>'P-VRIO'!E22</f>
        <v>3942.35</v>
      </c>
      <c r="E1453" s="1">
        <v>0</v>
      </c>
      <c r="F1453" s="1">
        <v>0</v>
      </c>
      <c r="G1453" s="2">
        <f t="shared" si="24"/>
        <v>242.14985999999999</v>
      </c>
      <c r="H1453" s="2">
        <f t="shared" si="27"/>
        <v>0.41999999999961801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5568.07</v>
      </c>
      <c r="D1454" s="1">
        <f>'P-VRIO'!E23</f>
        <v>3942.35</v>
      </c>
      <c r="E1454" s="1">
        <v>0</v>
      </c>
      <c r="F1454" s="1">
        <v>0</v>
      </c>
      <c r="G1454" s="2">
        <f t="shared" si="24"/>
        <v>255.60262999999998</v>
      </c>
      <c r="H1454" s="2">
        <f t="shared" si="27"/>
        <v>0.41999999999961801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5568.07</v>
      </c>
      <c r="D1456" s="1">
        <f>'P-VRIO'!E25</f>
        <v>3942.35</v>
      </c>
      <c r="E1456" s="1">
        <v>0</v>
      </c>
      <c r="F1456" s="1">
        <v>0</v>
      </c>
      <c r="G1456" s="2">
        <f t="shared" si="24"/>
        <v>282.50817000000001</v>
      </c>
      <c r="H1456" s="2">
        <f t="shared" si="27"/>
        <v>0.41999999999961801</v>
      </c>
      <c r="I1456" s="10">
        <f t="shared" si="30"/>
        <v>118.65343139989209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127791.62</v>
      </c>
      <c r="D1480" s="6"/>
      <c r="E1480" s="6">
        <v>0</v>
      </c>
      <c r="F1480" s="6">
        <v>0</v>
      </c>
      <c r="G1480" s="7">
        <f t="shared" ref="G1480:G1580" si="34">B1480/1000*C1480</f>
        <v>127.79161999999999</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161401.03</v>
      </c>
      <c r="D1481" s="1">
        <v>0</v>
      </c>
      <c r="E1481" s="1">
        <v>0</v>
      </c>
      <c r="F1481" s="1">
        <v>0</v>
      </c>
      <c r="G1481" s="2">
        <f t="shared" si="34"/>
        <v>322.80205999999998</v>
      </c>
      <c r="H1481" s="2">
        <f t="shared" si="35"/>
        <v>2.9999999998835847E-2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161281.93</v>
      </c>
      <c r="D1483" s="1">
        <v>0</v>
      </c>
      <c r="E1483" s="1">
        <v>0</v>
      </c>
      <c r="F1483" s="1">
        <v>0</v>
      </c>
      <c r="G1483" s="2">
        <f t="shared" si="34"/>
        <v>645.12771999999995</v>
      </c>
      <c r="H1483" s="2">
        <f t="shared" si="35"/>
        <v>7.0000000006984919E-2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150596.78</v>
      </c>
      <c r="D1484" s="1">
        <v>0</v>
      </c>
      <c r="E1484" s="1">
        <v>0</v>
      </c>
      <c r="F1484" s="1">
        <v>0</v>
      </c>
      <c r="G1484" s="2">
        <f t="shared" si="34"/>
        <v>752.98390000000006</v>
      </c>
      <c r="H1484" s="2">
        <f t="shared" si="35"/>
        <v>0.22000000000116415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6594.94</v>
      </c>
      <c r="D1485" s="1">
        <v>0</v>
      </c>
      <c r="E1485" s="1">
        <v>0</v>
      </c>
      <c r="F1485" s="1">
        <v>0</v>
      </c>
      <c r="G1485" s="2">
        <f t="shared" si="34"/>
        <v>39.56964</v>
      </c>
      <c r="H1485" s="2">
        <f t="shared" si="35"/>
        <v>6.0000000000400178E-2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97.96</v>
      </c>
      <c r="D1486" s="1">
        <v>0</v>
      </c>
      <c r="E1486" s="1">
        <v>0</v>
      </c>
      <c r="F1486" s="1">
        <v>0</v>
      </c>
      <c r="G1486" s="2">
        <f t="shared" si="34"/>
        <v>0.68572</v>
      </c>
      <c r="H1486" s="2">
        <f t="shared" si="35"/>
        <v>4.0000000000006253E-2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358.35</v>
      </c>
      <c r="D1489" s="1">
        <v>0</v>
      </c>
      <c r="E1489" s="1">
        <v>0</v>
      </c>
      <c r="F1489" s="1">
        <v>0</v>
      </c>
      <c r="G1489" s="2">
        <f t="shared" si="34"/>
        <v>3.5835000000000004</v>
      </c>
      <c r="H1489" s="2">
        <f t="shared" si="35"/>
        <v>0.35000000000002274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3633.9</v>
      </c>
      <c r="D1491" s="1">
        <v>0</v>
      </c>
      <c r="E1491" s="1">
        <v>0</v>
      </c>
      <c r="F1491" s="1">
        <v>0</v>
      </c>
      <c r="G1491" s="2">
        <f t="shared" si="34"/>
        <v>43.6068</v>
      </c>
      <c r="H1491" s="2">
        <f t="shared" si="35"/>
        <v>9.9999999999909051E-2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119.1</v>
      </c>
      <c r="D1492" s="1">
        <v>0</v>
      </c>
      <c r="E1492" s="1">
        <v>0</v>
      </c>
      <c r="F1492" s="1">
        <v>0</v>
      </c>
      <c r="G1492" s="2">
        <f t="shared" si="34"/>
        <v>1.5482999999999998</v>
      </c>
      <c r="H1492" s="2">
        <f t="shared" si="35"/>
        <v>9.9999999999994316E-2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127791.62</v>
      </c>
      <c r="D1499" s="1">
        <v>0</v>
      </c>
      <c r="E1499" s="1">
        <v>0</v>
      </c>
      <c r="F1499" s="1">
        <v>0</v>
      </c>
      <c r="G1499" s="2">
        <f t="shared" si="34"/>
        <v>2555.8323999999998</v>
      </c>
      <c r="H1499" s="2">
        <f t="shared" si="35"/>
        <v>0.38000000000465661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127712.03</v>
      </c>
      <c r="D1501" s="1">
        <v>0</v>
      </c>
      <c r="E1501" s="1">
        <v>0</v>
      </c>
      <c r="F1501" s="1">
        <v>0</v>
      </c>
      <c r="G1501" s="2">
        <f t="shared" si="34"/>
        <v>2809.6646599999999</v>
      </c>
      <c r="H1501" s="2">
        <f t="shared" si="35"/>
        <v>2.9999999998835847E-2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118238.34</v>
      </c>
      <c r="D1502" s="1">
        <v>0</v>
      </c>
      <c r="E1502" s="1">
        <v>0</v>
      </c>
      <c r="F1502" s="1">
        <v>0</v>
      </c>
      <c r="G1502" s="2">
        <f t="shared" si="34"/>
        <v>2719.48182</v>
      </c>
      <c r="H1502" s="2">
        <f t="shared" si="35"/>
        <v>0.33999999999650754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6386.7</v>
      </c>
      <c r="D1503" s="1">
        <v>0</v>
      </c>
      <c r="E1503" s="1">
        <v>0</v>
      </c>
      <c r="F1503" s="1">
        <v>0</v>
      </c>
      <c r="G1503" s="2">
        <f t="shared" si="34"/>
        <v>153.2808</v>
      </c>
      <c r="H1503" s="2">
        <f t="shared" si="35"/>
        <v>0.3000000000001819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98.63</v>
      </c>
      <c r="D1504" s="1">
        <v>0</v>
      </c>
      <c r="E1504" s="1">
        <v>0</v>
      </c>
      <c r="F1504" s="1">
        <v>0</v>
      </c>
      <c r="G1504" s="2">
        <f t="shared" si="34"/>
        <v>2.4657499999999999</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1895.2200000000012</v>
      </c>
      <c r="D1507" s="1">
        <v>0</v>
      </c>
      <c r="E1507" s="1">
        <v>0</v>
      </c>
      <c r="F1507" s="1">
        <v>0</v>
      </c>
      <c r="G1507" s="2">
        <f t="shared" si="34"/>
        <v>53.066160000000032</v>
      </c>
      <c r="H1507" s="2">
        <f t="shared" si="35"/>
        <v>0.22000000000116415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1093.1400000000001</v>
      </c>
      <c r="D1509" s="1">
        <v>0</v>
      </c>
      <c r="E1509" s="1">
        <v>0</v>
      </c>
      <c r="F1509" s="1">
        <v>0</v>
      </c>
      <c r="G1509" s="2">
        <f t="shared" si="34"/>
        <v>32.794200000000004</v>
      </c>
      <c r="H1509" s="2">
        <f t="shared" si="35"/>
        <v>0.14000000000010004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79.59</v>
      </c>
      <c r="D1510" s="1">
        <v>0</v>
      </c>
      <c r="E1510" s="1">
        <v>0</v>
      </c>
      <c r="F1510" s="1">
        <v>0</v>
      </c>
      <c r="G1510" s="2">
        <f t="shared" si="34"/>
        <v>2.4672900000000002</v>
      </c>
      <c r="H1510" s="2">
        <f t="shared" si="35"/>
        <v>0.40999999999999659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161401.03000000003</v>
      </c>
      <c r="D1517" s="1">
        <v>0</v>
      </c>
      <c r="E1517" s="1">
        <v>0</v>
      </c>
      <c r="F1517" s="1">
        <v>0</v>
      </c>
      <c r="G1517" s="2">
        <f t="shared" si="34"/>
        <v>6133.2391400000006</v>
      </c>
      <c r="H1517" s="2">
        <f t="shared" si="35"/>
        <v>3.0000000027939677E-2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161401.03</v>
      </c>
      <c r="D1576" s="1">
        <v>0</v>
      </c>
      <c r="E1576" s="1">
        <v>0</v>
      </c>
      <c r="F1576" s="1">
        <v>0</v>
      </c>
      <c r="G1576" s="2">
        <f t="shared" si="34"/>
        <v>15655.89991</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161281.93</v>
      </c>
      <c r="D1578" s="1">
        <v>0</v>
      </c>
      <c r="E1578" s="1">
        <v>0</v>
      </c>
      <c r="F1578" s="1">
        <v>0</v>
      </c>
      <c r="G1578" s="2">
        <f t="shared" si="34"/>
        <v>15966.91107</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119.1</v>
      </c>
      <c r="D1579" s="1">
        <v>0</v>
      </c>
      <c r="E1579" s="1">
        <v>0</v>
      </c>
      <c r="F1579" s="1">
        <v>0</v>
      </c>
      <c r="G1579" s="2">
        <f t="shared" si="34"/>
        <v>11.91</v>
      </c>
      <c r="H1579" s="2">
        <f t="shared" si="35"/>
        <v>9.9999999999994316E-2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19386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1642408.23</v>
      </c>
      <c r="I16" s="170">
        <f>'PR-RAS'!E6</f>
        <v>1861406.8499999999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1638570.3399999999</v>
      </c>
      <c r="I17" s="170">
        <f>'PR-RAS'!E151</f>
        <v>1852767.49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9292.870000000139</v>
      </c>
      <c r="I18" s="170">
        <f>'PR-RAS'!E645</f>
        <v>9671.1899999998604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7843399.1500000004</v>
      </c>
      <c r="I20" s="173">
        <f>BILANCA!E7</f>
        <v>7486308.8200000003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174751.22</v>
      </c>
      <c r="I21" s="175">
        <f>BILANCA!E68</f>
        <v>201481.68000000002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133944.07</v>
      </c>
      <c r="I22" s="175">
        <f>BILANCA!E176</f>
        <v>161486.03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7884206.2999999998</v>
      </c>
      <c r="I23" s="177">
        <f>BILANCA!E237</f>
        <v>7526304.4700000007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1657229.04</v>
      </c>
      <c r="I27" s="175">
        <f>'RAS-funkcijski'!E114</f>
        <v>1862099.5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1657229.04</v>
      </c>
      <c r="I28" s="179">
        <f>'RAS-funkcijski'!E141</f>
        <v>1862099.5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5568.07</v>
      </c>
      <c r="I29" s="173">
        <f>'P-VRIO'!E5</f>
        <v>3942.35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5568.07</v>
      </c>
      <c r="I30" s="175">
        <f>'P-VRIO'!E22</f>
        <v>3942.35</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127791.62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161401.03000000003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161401.03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48" zoomScaleNormal="100" workbookViewId="0">
      <selection activeCell="C175" sqref="C17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1642408.23</v>
      </c>
      <c r="E6" s="51">
        <f>E7+E44+E50+E82+E106+E124+E133+E139</f>
        <v>1861406.8499999999</v>
      </c>
      <c r="F6" s="52">
        <f t="shared" ref="F6:F131" si="0">IF(D6&lt;&gt;0,IF(E6/D6&gt;=100,"&gt;&gt;100",E6/D6*100),"-")</f>
        <v>113.33399431394714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1434411.07</v>
      </c>
      <c r="E50" s="51">
        <f>E51+E54+E59+E62+E65+E68+E71+E74+E77</f>
        <v>1644319.96</v>
      </c>
      <c r="F50" s="52">
        <f t="shared" si="0"/>
        <v>114.63380298647583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1430705.71</v>
      </c>
      <c r="E68" s="51">
        <f t="shared" si="15"/>
        <v>1644319.96</v>
      </c>
      <c r="F68" s="52">
        <f t="shared" si="0"/>
        <v>114.93069109230018</v>
      </c>
    </row>
    <row r="69" spans="1:6" ht="12.75" customHeight="1" x14ac:dyDescent="0.2">
      <c r="A69" s="53" t="s">
        <v>184</v>
      </c>
      <c r="B69" s="85" t="s">
        <v>185</v>
      </c>
      <c r="C69" s="50" t="s">
        <v>184</v>
      </c>
      <c r="D69" s="242">
        <v>1430108.46</v>
      </c>
      <c r="E69" s="242">
        <v>1643721.96</v>
      </c>
      <c r="F69" s="52">
        <f t="shared" si="0"/>
        <v>114.93687408855689</v>
      </c>
    </row>
    <row r="70" spans="1:6" ht="24" x14ac:dyDescent="0.2">
      <c r="A70" s="53" t="s">
        <v>186</v>
      </c>
      <c r="B70" s="85" t="s">
        <v>187</v>
      </c>
      <c r="C70" s="50" t="s">
        <v>186</v>
      </c>
      <c r="D70" s="242">
        <v>597.25</v>
      </c>
      <c r="E70" s="242">
        <v>598</v>
      </c>
      <c r="F70" s="52">
        <f t="shared" si="0"/>
        <v>100.12557555462536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3705.36</v>
      </c>
      <c r="E74" s="51">
        <f t="shared" si="17"/>
        <v>0</v>
      </c>
      <c r="F74" s="52">
        <f t="shared" si="0"/>
        <v>0</v>
      </c>
    </row>
    <row r="75" spans="1:6" ht="12.75" customHeight="1" x14ac:dyDescent="0.2">
      <c r="A75" s="53" t="s">
        <v>196</v>
      </c>
      <c r="B75" s="85" t="s">
        <v>197</v>
      </c>
      <c r="C75" s="50" t="s">
        <v>196</v>
      </c>
      <c r="D75" s="242">
        <v>3705.36</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195.67000000000002</v>
      </c>
      <c r="E82" s="51">
        <f t="shared" si="19"/>
        <v>111.64</v>
      </c>
      <c r="F82" s="52">
        <f t="shared" si="0"/>
        <v>57.055246077579589</v>
      </c>
    </row>
    <row r="83" spans="1:6" ht="12.75" customHeight="1" x14ac:dyDescent="0.2">
      <c r="A83" s="53">
        <v>641</v>
      </c>
      <c r="B83" s="85" t="s">
        <v>212</v>
      </c>
      <c r="C83" s="50" t="s">
        <v>213</v>
      </c>
      <c r="D83" s="51">
        <f t="shared" ref="D83:E83" si="20">SUM(D84:D90)</f>
        <v>0.21</v>
      </c>
      <c r="E83" s="51">
        <f t="shared" si="20"/>
        <v>7.96</v>
      </c>
      <c r="F83" s="52">
        <f t="shared" si="0"/>
        <v>3790.4761904761904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0.21</v>
      </c>
      <c r="E85" s="242">
        <v>7.96</v>
      </c>
      <c r="F85" s="52">
        <f t="shared" si="0"/>
        <v>3790.4761904761904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195.46</v>
      </c>
      <c r="E91" s="51">
        <f t="shared" si="21"/>
        <v>103.68</v>
      </c>
      <c r="F91" s="52">
        <f t="shared" si="0"/>
        <v>53.044101094853168</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195.46</v>
      </c>
      <c r="E94" s="242">
        <v>103.68</v>
      </c>
      <c r="F94" s="52">
        <f t="shared" si="0"/>
        <v>53.044101094853168</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43994.46</v>
      </c>
      <c r="E124" s="51">
        <f t="shared" si="27"/>
        <v>48589.409999999996</v>
      </c>
      <c r="F124" s="52">
        <f t="shared" si="0"/>
        <v>110.44438322461509</v>
      </c>
    </row>
    <row r="125" spans="1:6" ht="12.75" customHeight="1" x14ac:dyDescent="0.2">
      <c r="A125" s="53">
        <v>661</v>
      </c>
      <c r="B125" s="86" t="s">
        <v>296</v>
      </c>
      <c r="C125" s="50" t="s">
        <v>297</v>
      </c>
      <c r="D125" s="51">
        <f t="shared" ref="D125:E125" si="28">SUM(D126:D127)</f>
        <v>42077.58</v>
      </c>
      <c r="E125" s="51">
        <f t="shared" si="28"/>
        <v>48157.82</v>
      </c>
      <c r="F125" s="52">
        <f t="shared" si="0"/>
        <v>114.45007056014151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42077.58</v>
      </c>
      <c r="E127" s="242">
        <v>48157.82</v>
      </c>
      <c r="F127" s="52">
        <f t="shared" si="0"/>
        <v>114.45007056014151</v>
      </c>
    </row>
    <row r="128" spans="1:6" ht="24" x14ac:dyDescent="0.2">
      <c r="A128" s="53">
        <v>663</v>
      </c>
      <c r="B128" s="231" t="s">
        <v>302</v>
      </c>
      <c r="C128" s="50" t="s">
        <v>303</v>
      </c>
      <c r="D128" s="51">
        <f t="shared" ref="D128:E128" si="29">SUM(D129:D132)</f>
        <v>1916.88</v>
      </c>
      <c r="E128" s="51">
        <f t="shared" si="29"/>
        <v>431.59</v>
      </c>
      <c r="F128" s="52">
        <f t="shared" si="0"/>
        <v>22.515233087099869</v>
      </c>
    </row>
    <row r="129" spans="1:6" ht="12.75" customHeight="1" x14ac:dyDescent="0.2">
      <c r="A129" s="53">
        <v>6631</v>
      </c>
      <c r="B129" s="86" t="s">
        <v>304</v>
      </c>
      <c r="C129" s="50" t="s">
        <v>305</v>
      </c>
      <c r="D129" s="242">
        <v>0</v>
      </c>
      <c r="E129" s="242">
        <v>431.59</v>
      </c>
      <c r="F129" s="52" t="str">
        <f t="shared" si="0"/>
        <v>-</v>
      </c>
    </row>
    <row r="130" spans="1:6" ht="12.75" customHeight="1" x14ac:dyDescent="0.2">
      <c r="A130" s="53">
        <v>6632</v>
      </c>
      <c r="B130" s="232" t="s">
        <v>306</v>
      </c>
      <c r="C130" s="50" t="s">
        <v>307</v>
      </c>
      <c r="D130" s="242">
        <v>1916.88</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163067.43</v>
      </c>
      <c r="E133" s="51">
        <f t="shared" si="30"/>
        <v>167732.32999999999</v>
      </c>
      <c r="F133" s="52">
        <f t="shared" ref="F133:F223" si="31">IF(D133&lt;&gt;0,IF(E133/D133&gt;=100,"&gt;&gt;100",E133/D133*100),"-")</f>
        <v>102.86071841568854</v>
      </c>
    </row>
    <row r="134" spans="1:6" ht="24" x14ac:dyDescent="0.2">
      <c r="A134" s="53">
        <v>671</v>
      </c>
      <c r="B134" s="232" t="s">
        <v>314</v>
      </c>
      <c r="C134" s="50" t="s">
        <v>315</v>
      </c>
      <c r="D134" s="51">
        <f t="shared" ref="D134:E134" si="32">SUM(D135:D137)</f>
        <v>163067.43</v>
      </c>
      <c r="E134" s="51">
        <f t="shared" si="32"/>
        <v>167732.32999999999</v>
      </c>
      <c r="F134" s="52">
        <f t="shared" si="31"/>
        <v>102.86071841568854</v>
      </c>
    </row>
    <row r="135" spans="1:6" ht="12.75" customHeight="1" x14ac:dyDescent="0.2">
      <c r="A135" s="53">
        <v>6711</v>
      </c>
      <c r="B135" s="85" t="s">
        <v>316</v>
      </c>
      <c r="C135" s="50" t="s">
        <v>317</v>
      </c>
      <c r="D135" s="242">
        <v>157675.57</v>
      </c>
      <c r="E135" s="242">
        <v>167032.32999999999</v>
      </c>
      <c r="F135" s="52">
        <f t="shared" si="31"/>
        <v>105.93418498502969</v>
      </c>
    </row>
    <row r="136" spans="1:6" ht="24" x14ac:dyDescent="0.2">
      <c r="A136" s="53">
        <v>6712</v>
      </c>
      <c r="B136" s="232" t="s">
        <v>318</v>
      </c>
      <c r="C136" s="50" t="s">
        <v>319</v>
      </c>
      <c r="D136" s="242">
        <v>5391.86</v>
      </c>
      <c r="E136" s="242">
        <v>700</v>
      </c>
      <c r="F136" s="52">
        <f t="shared" si="31"/>
        <v>12.982532929267451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739.6</v>
      </c>
      <c r="E139" s="51">
        <f t="shared" si="33"/>
        <v>653.51</v>
      </c>
      <c r="F139" s="52">
        <f t="shared" si="31"/>
        <v>88.359924283396424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739.6</v>
      </c>
      <c r="E150" s="242">
        <v>653.51</v>
      </c>
      <c r="F150" s="52">
        <f t="shared" si="31"/>
        <v>88.359924283396424</v>
      </c>
    </row>
    <row r="151" spans="1:6" ht="12.75" customHeight="1" x14ac:dyDescent="0.2">
      <c r="A151" s="53">
        <v>3</v>
      </c>
      <c r="B151" s="85" t="s">
        <v>348</v>
      </c>
      <c r="C151" s="50" t="s">
        <v>56</v>
      </c>
      <c r="D151" s="51">
        <f t="shared" ref="D151:E151" si="35">D152+D163+D196+D215+D224+D252+D263</f>
        <v>1638570.3399999999</v>
      </c>
      <c r="E151" s="51">
        <f t="shared" si="35"/>
        <v>1852767.49</v>
      </c>
      <c r="F151" s="52">
        <f t="shared" si="31"/>
        <v>113.07219743767607</v>
      </c>
    </row>
    <row r="152" spans="1:6" ht="12.75" customHeight="1" x14ac:dyDescent="0.2">
      <c r="A152" s="53">
        <v>31</v>
      </c>
      <c r="B152" s="85" t="s">
        <v>349</v>
      </c>
      <c r="C152" s="50" t="s">
        <v>35</v>
      </c>
      <c r="D152" s="51">
        <f t="shared" ref="D152:E152" si="36">D153+D158+D159</f>
        <v>1411256.64</v>
      </c>
      <c r="E152" s="51">
        <f t="shared" si="36"/>
        <v>1619353.34</v>
      </c>
      <c r="F152" s="52">
        <f t="shared" si="31"/>
        <v>114.74548952343638</v>
      </c>
    </row>
    <row r="153" spans="1:6" ht="12.75" customHeight="1" x14ac:dyDescent="0.2">
      <c r="A153" s="53">
        <v>311</v>
      </c>
      <c r="B153" s="85" t="s">
        <v>350</v>
      </c>
      <c r="C153" s="50" t="s">
        <v>351</v>
      </c>
      <c r="D153" s="51">
        <f t="shared" ref="D153:E153" si="37">SUM(D154:D157)</f>
        <v>1172506.97</v>
      </c>
      <c r="E153" s="51">
        <f t="shared" si="37"/>
        <v>1336410.76</v>
      </c>
      <c r="F153" s="52">
        <f t="shared" si="31"/>
        <v>113.97891818075931</v>
      </c>
    </row>
    <row r="154" spans="1:6" ht="12.75" customHeight="1" x14ac:dyDescent="0.2">
      <c r="A154" s="53">
        <v>3111</v>
      </c>
      <c r="B154" s="85" t="s">
        <v>352</v>
      </c>
      <c r="C154" s="50" t="s">
        <v>353</v>
      </c>
      <c r="D154" s="242">
        <v>1137683.06</v>
      </c>
      <c r="E154" s="242">
        <v>1304661.57</v>
      </c>
      <c r="F154" s="52">
        <f t="shared" si="31"/>
        <v>114.67706744266721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34823.910000000003</v>
      </c>
      <c r="E156" s="242">
        <v>31749.19</v>
      </c>
      <c r="F156" s="52">
        <f t="shared" si="31"/>
        <v>91.170664063857259</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45223.38</v>
      </c>
      <c r="E158" s="242">
        <v>62340.82</v>
      </c>
      <c r="F158" s="52">
        <f t="shared" si="31"/>
        <v>137.8508638673182</v>
      </c>
    </row>
    <row r="159" spans="1:6" ht="12.75" customHeight="1" x14ac:dyDescent="0.2">
      <c r="A159" s="53">
        <v>313</v>
      </c>
      <c r="B159" s="85" t="s">
        <v>362</v>
      </c>
      <c r="C159" s="50" t="s">
        <v>363</v>
      </c>
      <c r="D159" s="51">
        <f t="shared" ref="D159:E159" si="38">SUM(D160:D162)</f>
        <v>193526.29</v>
      </c>
      <c r="E159" s="51">
        <f t="shared" si="38"/>
        <v>220601.76</v>
      </c>
      <c r="F159" s="52">
        <f t="shared" si="31"/>
        <v>113.9905901156892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193161.66</v>
      </c>
      <c r="E161" s="242">
        <v>220494.78</v>
      </c>
      <c r="F161" s="52">
        <f t="shared" si="31"/>
        <v>114.15038574425174</v>
      </c>
    </row>
    <row r="162" spans="1:6" ht="12.75" customHeight="1" x14ac:dyDescent="0.2">
      <c r="A162" s="53">
        <v>3133</v>
      </c>
      <c r="B162" s="85" t="s">
        <v>367</v>
      </c>
      <c r="C162" s="50" t="s">
        <v>368</v>
      </c>
      <c r="D162" s="242">
        <v>364.63</v>
      </c>
      <c r="E162" s="242">
        <v>106.98</v>
      </c>
      <c r="F162" s="52">
        <f t="shared" si="31"/>
        <v>29.339330280009872</v>
      </c>
    </row>
    <row r="163" spans="1:6" ht="12.75" customHeight="1" x14ac:dyDescent="0.2">
      <c r="A163" s="53">
        <v>32</v>
      </c>
      <c r="B163" s="85" t="s">
        <v>369</v>
      </c>
      <c r="C163" s="50" t="s">
        <v>370</v>
      </c>
      <c r="D163" s="51">
        <f t="shared" ref="D163:E163" si="39">D164+D169+D177+D187+D188</f>
        <v>217357.55</v>
      </c>
      <c r="E163" s="51">
        <f t="shared" si="39"/>
        <v>217492.12999999998</v>
      </c>
      <c r="F163" s="52">
        <f t="shared" si="31"/>
        <v>100.06191641376157</v>
      </c>
    </row>
    <row r="164" spans="1:6" ht="12.75" customHeight="1" x14ac:dyDescent="0.2">
      <c r="A164" s="53">
        <v>321</v>
      </c>
      <c r="B164" s="85" t="s">
        <v>371</v>
      </c>
      <c r="C164" s="50" t="s">
        <v>372</v>
      </c>
      <c r="D164" s="51">
        <f t="shared" ref="D164:E164" si="40">SUM(D165:D168)</f>
        <v>54711.28</v>
      </c>
      <c r="E164" s="51">
        <f t="shared" si="40"/>
        <v>62757.369999999995</v>
      </c>
      <c r="F164" s="52">
        <f t="shared" si="31"/>
        <v>114.70645541467866</v>
      </c>
    </row>
    <row r="165" spans="1:6" ht="12.75" customHeight="1" x14ac:dyDescent="0.2">
      <c r="A165" s="53">
        <v>3211</v>
      </c>
      <c r="B165" s="85" t="s">
        <v>373</v>
      </c>
      <c r="C165" s="50" t="s">
        <v>374</v>
      </c>
      <c r="D165" s="242">
        <v>13692.21</v>
      </c>
      <c r="E165" s="242">
        <v>8384.64</v>
      </c>
      <c r="F165" s="52">
        <f t="shared" si="31"/>
        <v>61.236571744079292</v>
      </c>
    </row>
    <row r="166" spans="1:6" ht="12.75" customHeight="1" x14ac:dyDescent="0.2">
      <c r="A166" s="53">
        <v>3212</v>
      </c>
      <c r="B166" s="85" t="s">
        <v>375</v>
      </c>
      <c r="C166" s="50" t="s">
        <v>376</v>
      </c>
      <c r="D166" s="242">
        <v>36669.760000000002</v>
      </c>
      <c r="E166" s="242">
        <v>49014.76</v>
      </c>
      <c r="F166" s="52">
        <f t="shared" si="31"/>
        <v>133.66534168753762</v>
      </c>
    </row>
    <row r="167" spans="1:6" ht="12.75" customHeight="1" x14ac:dyDescent="0.2">
      <c r="A167" s="53">
        <v>3213</v>
      </c>
      <c r="B167" s="85" t="s">
        <v>377</v>
      </c>
      <c r="C167" s="50" t="s">
        <v>378</v>
      </c>
      <c r="D167" s="242">
        <v>1569.78</v>
      </c>
      <c r="E167" s="242">
        <v>1888.52</v>
      </c>
      <c r="F167" s="52">
        <f t="shared" si="31"/>
        <v>120.30475608046987</v>
      </c>
    </row>
    <row r="168" spans="1:6" ht="12.75" customHeight="1" x14ac:dyDescent="0.2">
      <c r="A168" s="53">
        <v>3214</v>
      </c>
      <c r="B168" s="85" t="s">
        <v>379</v>
      </c>
      <c r="C168" s="50" t="s">
        <v>380</v>
      </c>
      <c r="D168" s="242">
        <v>2779.53</v>
      </c>
      <c r="E168" s="242">
        <v>3469.45</v>
      </c>
      <c r="F168" s="52">
        <f t="shared" si="31"/>
        <v>124.82146262137842</v>
      </c>
    </row>
    <row r="169" spans="1:6" ht="12.75" customHeight="1" x14ac:dyDescent="0.2">
      <c r="A169" s="53">
        <v>322</v>
      </c>
      <c r="B169" s="85" t="s">
        <v>381</v>
      </c>
      <c r="C169" s="50" t="s">
        <v>382</v>
      </c>
      <c r="D169" s="51">
        <f t="shared" ref="D169:E169" si="41">SUM(D170:D176)</f>
        <v>72757.119999999995</v>
      </c>
      <c r="E169" s="51">
        <f t="shared" si="41"/>
        <v>57830.280000000006</v>
      </c>
      <c r="F169" s="52">
        <f t="shared" si="31"/>
        <v>79.484014760342376</v>
      </c>
    </row>
    <row r="170" spans="1:6" ht="12.75" customHeight="1" x14ac:dyDescent="0.2">
      <c r="A170" s="53">
        <v>3221</v>
      </c>
      <c r="B170" s="85" t="s">
        <v>383</v>
      </c>
      <c r="C170" s="50" t="s">
        <v>384</v>
      </c>
      <c r="D170" s="242">
        <v>25568.48</v>
      </c>
      <c r="E170" s="242">
        <v>23969.91</v>
      </c>
      <c r="F170" s="52">
        <f t="shared" si="31"/>
        <v>93.747888024630328</v>
      </c>
    </row>
    <row r="171" spans="1:6" ht="12.75" customHeight="1" x14ac:dyDescent="0.2">
      <c r="A171" s="53">
        <v>3222</v>
      </c>
      <c r="B171" s="85" t="s">
        <v>385</v>
      </c>
      <c r="C171" s="50" t="s">
        <v>386</v>
      </c>
      <c r="D171" s="242">
        <v>735.22</v>
      </c>
      <c r="E171" s="242">
        <v>2755.89</v>
      </c>
      <c r="F171" s="52">
        <f t="shared" si="31"/>
        <v>374.83882375343433</v>
      </c>
    </row>
    <row r="172" spans="1:6" ht="12.75" customHeight="1" x14ac:dyDescent="0.2">
      <c r="A172" s="53">
        <v>3223</v>
      </c>
      <c r="B172" s="85" t="s">
        <v>387</v>
      </c>
      <c r="C172" s="50" t="s">
        <v>388</v>
      </c>
      <c r="D172" s="242">
        <v>39404.269999999997</v>
      </c>
      <c r="E172" s="242">
        <v>27238.14</v>
      </c>
      <c r="F172" s="52">
        <f t="shared" si="31"/>
        <v>69.124843576597158</v>
      </c>
    </row>
    <row r="173" spans="1:6" ht="12.75" customHeight="1" x14ac:dyDescent="0.2">
      <c r="A173" s="53">
        <v>3224</v>
      </c>
      <c r="B173" s="85" t="s">
        <v>389</v>
      </c>
      <c r="C173" s="50" t="s">
        <v>390</v>
      </c>
      <c r="D173" s="242">
        <v>6450.81</v>
      </c>
      <c r="E173" s="242">
        <v>3158.8</v>
      </c>
      <c r="F173" s="52">
        <f t="shared" si="31"/>
        <v>48.967494004628875</v>
      </c>
    </row>
    <row r="174" spans="1:6" ht="12.75" customHeight="1" x14ac:dyDescent="0.2">
      <c r="A174" s="53">
        <v>3225</v>
      </c>
      <c r="B174" s="85" t="s">
        <v>391</v>
      </c>
      <c r="C174" s="50" t="s">
        <v>392</v>
      </c>
      <c r="D174" s="242">
        <v>299.87</v>
      </c>
      <c r="E174" s="242">
        <v>207.58</v>
      </c>
      <c r="F174" s="52">
        <f t="shared" si="31"/>
        <v>69.223330109714212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298.47000000000003</v>
      </c>
      <c r="E176" s="242">
        <v>499.96</v>
      </c>
      <c r="F176" s="52">
        <f t="shared" si="31"/>
        <v>167.50762220658692</v>
      </c>
    </row>
    <row r="177" spans="1:6" ht="12.75" customHeight="1" x14ac:dyDescent="0.2">
      <c r="A177" s="53">
        <v>323</v>
      </c>
      <c r="B177" s="85" t="s">
        <v>397</v>
      </c>
      <c r="C177" s="50" t="s">
        <v>398</v>
      </c>
      <c r="D177" s="51">
        <f t="shared" ref="D177:E177" si="42">SUM(D178:D186)</f>
        <v>74790.090000000011</v>
      </c>
      <c r="E177" s="51">
        <f t="shared" si="42"/>
        <v>77533.179999999993</v>
      </c>
      <c r="F177" s="52">
        <f t="shared" si="31"/>
        <v>103.66771854399424</v>
      </c>
    </row>
    <row r="178" spans="1:6" ht="12.75" customHeight="1" x14ac:dyDescent="0.2">
      <c r="A178" s="53">
        <v>3231</v>
      </c>
      <c r="B178" s="85" t="s">
        <v>399</v>
      </c>
      <c r="C178" s="50" t="s">
        <v>400</v>
      </c>
      <c r="D178" s="242">
        <v>3102.81</v>
      </c>
      <c r="E178" s="242">
        <v>3424.48</v>
      </c>
      <c r="F178" s="52">
        <f t="shared" si="31"/>
        <v>110.36705437973966</v>
      </c>
    </row>
    <row r="179" spans="1:6" ht="12.75" customHeight="1" x14ac:dyDescent="0.2">
      <c r="A179" s="53">
        <v>3232</v>
      </c>
      <c r="B179" s="85" t="s">
        <v>401</v>
      </c>
      <c r="C179" s="50" t="s">
        <v>402</v>
      </c>
      <c r="D179" s="242">
        <v>4961.6099999999997</v>
      </c>
      <c r="E179" s="242">
        <v>9015.2099999999991</v>
      </c>
      <c r="F179" s="52">
        <f t="shared" si="31"/>
        <v>181.69928712655769</v>
      </c>
    </row>
    <row r="180" spans="1:6" ht="12.75" customHeight="1" x14ac:dyDescent="0.2">
      <c r="A180" s="53">
        <v>3233</v>
      </c>
      <c r="B180" s="85" t="s">
        <v>403</v>
      </c>
      <c r="C180" s="50" t="s">
        <v>404</v>
      </c>
      <c r="D180" s="242">
        <v>1592.94</v>
      </c>
      <c r="E180" s="242">
        <v>1452.25</v>
      </c>
      <c r="F180" s="52">
        <f t="shared" si="31"/>
        <v>91.167903373636165</v>
      </c>
    </row>
    <row r="181" spans="1:6" ht="12.75" customHeight="1" x14ac:dyDescent="0.2">
      <c r="A181" s="53">
        <v>3234</v>
      </c>
      <c r="B181" s="85" t="s">
        <v>405</v>
      </c>
      <c r="C181" s="50" t="s">
        <v>406</v>
      </c>
      <c r="D181" s="242">
        <v>24632.84</v>
      </c>
      <c r="E181" s="242">
        <v>29462.46</v>
      </c>
      <c r="F181" s="52">
        <f t="shared" si="31"/>
        <v>119.60642784185664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3878.16</v>
      </c>
      <c r="E183" s="242">
        <v>4357.82</v>
      </c>
      <c r="F183" s="52">
        <f t="shared" si="31"/>
        <v>112.36823648328074</v>
      </c>
    </row>
    <row r="184" spans="1:6" ht="12.75" customHeight="1" x14ac:dyDescent="0.2">
      <c r="A184" s="53">
        <v>3237</v>
      </c>
      <c r="B184" s="85" t="s">
        <v>411</v>
      </c>
      <c r="C184" s="50" t="s">
        <v>412</v>
      </c>
      <c r="D184" s="242">
        <v>24803.83</v>
      </c>
      <c r="E184" s="242">
        <v>20920.77</v>
      </c>
      <c r="F184" s="52">
        <f t="shared" si="31"/>
        <v>84.344917700210004</v>
      </c>
    </row>
    <row r="185" spans="1:6" ht="12.75" customHeight="1" x14ac:dyDescent="0.2">
      <c r="A185" s="53">
        <v>3238</v>
      </c>
      <c r="B185" s="85" t="s">
        <v>413</v>
      </c>
      <c r="C185" s="50" t="s">
        <v>414</v>
      </c>
      <c r="D185" s="242">
        <v>20.91</v>
      </c>
      <c r="E185" s="242">
        <v>21.42</v>
      </c>
      <c r="F185" s="52">
        <f t="shared" si="31"/>
        <v>102.4390243902439</v>
      </c>
    </row>
    <row r="186" spans="1:6" ht="12.75" customHeight="1" x14ac:dyDescent="0.2">
      <c r="A186" s="53">
        <v>3239</v>
      </c>
      <c r="B186" s="85" t="s">
        <v>415</v>
      </c>
      <c r="C186" s="50" t="s">
        <v>416</v>
      </c>
      <c r="D186" s="242">
        <v>11796.99</v>
      </c>
      <c r="E186" s="242">
        <v>8878.77</v>
      </c>
      <c r="F186" s="52">
        <f t="shared" si="31"/>
        <v>75.263012005604821</v>
      </c>
    </row>
    <row r="187" spans="1:6" ht="12.75" customHeight="1" x14ac:dyDescent="0.2">
      <c r="A187" s="53">
        <v>324</v>
      </c>
      <c r="B187" s="85" t="s">
        <v>417</v>
      </c>
      <c r="C187" s="50" t="s">
        <v>418</v>
      </c>
      <c r="D187" s="242">
        <v>200.5</v>
      </c>
      <c r="E187" s="242"/>
      <c r="F187" s="52">
        <f t="shared" si="31"/>
        <v>0</v>
      </c>
    </row>
    <row r="188" spans="1:6" ht="12.75" customHeight="1" x14ac:dyDescent="0.2">
      <c r="A188" s="53">
        <v>329</v>
      </c>
      <c r="B188" s="85" t="s">
        <v>419</v>
      </c>
      <c r="C188" s="50" t="s">
        <v>420</v>
      </c>
      <c r="D188" s="51">
        <f t="shared" ref="D188:E188" si="43">SUM(D189:D195)</f>
        <v>14898.560000000001</v>
      </c>
      <c r="E188" s="51">
        <f t="shared" si="43"/>
        <v>19371.3</v>
      </c>
      <c r="F188" s="52">
        <f t="shared" si="31"/>
        <v>130.0212906482237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1020.92</v>
      </c>
      <c r="E190" s="242">
        <v>1196.54</v>
      </c>
      <c r="F190" s="52">
        <f t="shared" si="31"/>
        <v>117.20213141088429</v>
      </c>
    </row>
    <row r="191" spans="1:6" ht="12.75" customHeight="1" x14ac:dyDescent="0.2">
      <c r="A191" s="53">
        <v>3293</v>
      </c>
      <c r="B191" s="85" t="s">
        <v>425</v>
      </c>
      <c r="C191" s="50" t="s">
        <v>426</v>
      </c>
      <c r="D191" s="242">
        <v>2182.7800000000002</v>
      </c>
      <c r="E191" s="242">
        <v>848.33</v>
      </c>
      <c r="F191" s="52">
        <f t="shared" si="31"/>
        <v>38.864658829565961</v>
      </c>
    </row>
    <row r="192" spans="1:6" ht="12.75" customHeight="1" x14ac:dyDescent="0.2">
      <c r="A192" s="53">
        <v>3294</v>
      </c>
      <c r="B192" s="85" t="s">
        <v>427</v>
      </c>
      <c r="C192" s="50" t="s">
        <v>428</v>
      </c>
      <c r="D192" s="242">
        <v>318.52999999999997</v>
      </c>
      <c r="E192" s="242">
        <v>294.27</v>
      </c>
      <c r="F192" s="52">
        <f t="shared" si="31"/>
        <v>92.383762910871823</v>
      </c>
    </row>
    <row r="193" spans="1:6" ht="12.75" customHeight="1" x14ac:dyDescent="0.2">
      <c r="A193" s="53">
        <v>3295</v>
      </c>
      <c r="B193" s="85" t="s">
        <v>429</v>
      </c>
      <c r="C193" s="50" t="s">
        <v>430</v>
      </c>
      <c r="D193" s="242">
        <v>2963.04</v>
      </c>
      <c r="E193" s="242">
        <v>3328.86</v>
      </c>
      <c r="F193" s="52">
        <f t="shared" si="31"/>
        <v>112.34610400129597</v>
      </c>
    </row>
    <row r="194" spans="1:6" ht="12.75" customHeight="1" x14ac:dyDescent="0.2">
      <c r="A194" s="53" t="s">
        <v>431</v>
      </c>
      <c r="B194" s="85" t="s">
        <v>432</v>
      </c>
      <c r="C194" s="50" t="s">
        <v>431</v>
      </c>
      <c r="D194" s="242">
        <v>3960.95</v>
      </c>
      <c r="E194" s="242">
        <v>6988.86</v>
      </c>
      <c r="F194" s="52">
        <f t="shared" si="31"/>
        <v>176.44403489061969</v>
      </c>
    </row>
    <row r="195" spans="1:6" ht="12.75" customHeight="1" x14ac:dyDescent="0.2">
      <c r="A195" s="53">
        <v>3299</v>
      </c>
      <c r="B195" s="85" t="s">
        <v>433</v>
      </c>
      <c r="C195" s="50" t="s">
        <v>434</v>
      </c>
      <c r="D195" s="242">
        <v>4452.34</v>
      </c>
      <c r="E195" s="242">
        <v>6714.44</v>
      </c>
      <c r="F195" s="52">
        <f t="shared" si="31"/>
        <v>150.80699137981375</v>
      </c>
    </row>
    <row r="196" spans="1:6" ht="12.75" customHeight="1" x14ac:dyDescent="0.2">
      <c r="A196" s="53">
        <v>34</v>
      </c>
      <c r="B196" s="232" t="s">
        <v>435</v>
      </c>
      <c r="C196" s="50" t="s">
        <v>436</v>
      </c>
      <c r="D196" s="51">
        <f t="shared" ref="D196:E196" si="44">D197+D202+D210</f>
        <v>5252.72</v>
      </c>
      <c r="E196" s="51">
        <f t="shared" si="44"/>
        <v>8405.57</v>
      </c>
      <c r="F196" s="52">
        <f t="shared" si="31"/>
        <v>160.02318798641463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5252.72</v>
      </c>
      <c r="E210" s="51">
        <f t="shared" si="47"/>
        <v>8405.57</v>
      </c>
      <c r="F210" s="52">
        <f t="shared" si="31"/>
        <v>160.02318798641463</v>
      </c>
    </row>
    <row r="211" spans="1:6" ht="12.75" customHeight="1" x14ac:dyDescent="0.2">
      <c r="A211" s="53">
        <v>3431</v>
      </c>
      <c r="B211" s="232" t="s">
        <v>465</v>
      </c>
      <c r="C211" s="50" t="s">
        <v>466</v>
      </c>
      <c r="D211" s="242">
        <v>826.58</v>
      </c>
      <c r="E211" s="242">
        <v>803.86</v>
      </c>
      <c r="F211" s="52">
        <f t="shared" si="31"/>
        <v>97.251324735657761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4426.1400000000003</v>
      </c>
      <c r="E213" s="242">
        <v>7601.71</v>
      </c>
      <c r="F213" s="52">
        <f t="shared" si="31"/>
        <v>171.74581011897499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4703.43</v>
      </c>
      <c r="E252" s="51">
        <f t="shared" si="63"/>
        <v>6820.73</v>
      </c>
      <c r="F252" s="52">
        <f t="shared" ref="F252:F258" si="64">IF(D252&lt;&gt;0,IF(E252/D252&gt;=100,"&gt;&gt;100",E252/D252*100),"-")</f>
        <v>145.01608400677802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4703.43</v>
      </c>
      <c r="E259" s="51">
        <f t="shared" si="66"/>
        <v>6820.73</v>
      </c>
      <c r="F259" s="52">
        <f t="shared" ref="F259:F262" si="67">IF(D259&lt;&gt;0,IF(E259/D259&gt;=100,"&gt;&gt;100",E259/D259*100),"-")</f>
        <v>145.01608400677802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4703.43</v>
      </c>
      <c r="E261" s="242">
        <v>6820.73</v>
      </c>
      <c r="F261" s="52">
        <f t="shared" si="67"/>
        <v>145.01608400677802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695.72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695.72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695.72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1638570.3399999999</v>
      </c>
      <c r="E289" s="51">
        <f t="shared" si="79"/>
        <v>1852767.49</v>
      </c>
      <c r="F289" s="52">
        <f t="shared" si="76"/>
        <v>113.07219743767607</v>
      </c>
    </row>
    <row r="290" spans="1:6" ht="12.75" customHeight="1" x14ac:dyDescent="0.2">
      <c r="A290" s="53" t="s">
        <v>608</v>
      </c>
      <c r="B290" s="85" t="s">
        <v>619</v>
      </c>
      <c r="C290" s="50" t="s">
        <v>620</v>
      </c>
      <c r="D290" s="51">
        <f>IF(D6&gt;=D289,D6-D289,0)</f>
        <v>3837.8900000001304</v>
      </c>
      <c r="E290" s="51">
        <f>IF(E6&gt;=E289,E6-E289,0)</f>
        <v>8639.3599999998696</v>
      </c>
      <c r="F290" s="52">
        <f t="shared" si="76"/>
        <v>225.10702495380471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14159.47</v>
      </c>
      <c r="E292" s="242">
        <v>9291.84</v>
      </c>
      <c r="F292" s="52">
        <f t="shared" si="76"/>
        <v>65.622795203492785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9954.2099999999991</v>
      </c>
      <c r="E298" s="51">
        <f t="shared" si="80"/>
        <v>1072</v>
      </c>
      <c r="F298" s="52">
        <f t="shared" ref="F298:F418" si="81">IF(D298&lt;&gt;0,IF(E298/D298&gt;=100,"&gt;&gt;100",E298/D298*100),"-")</f>
        <v>10.769312682774425</v>
      </c>
    </row>
    <row r="299" spans="1:6" ht="12.75" customHeight="1" x14ac:dyDescent="0.2">
      <c r="A299" s="53">
        <v>71</v>
      </c>
      <c r="B299" s="85" t="s">
        <v>636</v>
      </c>
      <c r="C299" s="50" t="s">
        <v>637</v>
      </c>
      <c r="D299" s="51">
        <f t="shared" ref="D299:E299" si="82">D300+D304</f>
        <v>0</v>
      </c>
      <c r="E299" s="51">
        <f t="shared" si="82"/>
        <v>972</v>
      </c>
      <c r="F299" s="52" t="str">
        <f t="shared" si="81"/>
        <v>-</v>
      </c>
    </row>
    <row r="300" spans="1:6" ht="24" x14ac:dyDescent="0.2">
      <c r="A300" s="53">
        <v>711</v>
      </c>
      <c r="B300" s="85" t="s">
        <v>638</v>
      </c>
      <c r="C300" s="50" t="s">
        <v>639</v>
      </c>
      <c r="D300" s="51">
        <f t="shared" ref="D300:E300" si="83">SUM(D301:D303)</f>
        <v>0</v>
      </c>
      <c r="E300" s="51">
        <f t="shared" si="83"/>
        <v>972</v>
      </c>
      <c r="F300" s="52" t="str">
        <f t="shared" si="81"/>
        <v>-</v>
      </c>
    </row>
    <row r="301" spans="1:6" ht="12.75" customHeight="1" x14ac:dyDescent="0.2">
      <c r="A301" s="53">
        <v>7111</v>
      </c>
      <c r="B301" s="85" t="s">
        <v>640</v>
      </c>
      <c r="C301" s="50" t="s">
        <v>641</v>
      </c>
      <c r="D301" s="242">
        <v>0</v>
      </c>
      <c r="E301" s="242">
        <v>972</v>
      </c>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9954.2099999999991</v>
      </c>
      <c r="E311" s="51">
        <f t="shared" si="85"/>
        <v>100</v>
      </c>
      <c r="F311" s="52">
        <f t="shared" si="81"/>
        <v>1.0046000636916441</v>
      </c>
    </row>
    <row r="312" spans="1:6" ht="12.75" customHeight="1" x14ac:dyDescent="0.2">
      <c r="A312" s="53">
        <v>721</v>
      </c>
      <c r="B312" s="85" t="s">
        <v>662</v>
      </c>
      <c r="C312" s="50" t="s">
        <v>663</v>
      </c>
      <c r="D312" s="51">
        <f t="shared" ref="D312:E312" si="86">SUM(D313:D316)</f>
        <v>9954.2099999999991</v>
      </c>
      <c r="E312" s="51">
        <f t="shared" si="86"/>
        <v>0</v>
      </c>
      <c r="F312" s="52">
        <f t="shared" si="81"/>
        <v>0</v>
      </c>
    </row>
    <row r="313" spans="1:6" ht="12.75" customHeight="1" x14ac:dyDescent="0.2">
      <c r="A313" s="53">
        <v>7211</v>
      </c>
      <c r="B313" s="85" t="s">
        <v>664</v>
      </c>
      <c r="C313" s="50" t="s">
        <v>665</v>
      </c>
      <c r="D313" s="242">
        <v>9954.2099999999991</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100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v>100</v>
      </c>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18658.7</v>
      </c>
      <c r="E350" s="51">
        <f t="shared" si="95"/>
        <v>9332.01</v>
      </c>
      <c r="F350" s="52">
        <f t="shared" si="81"/>
        <v>50.014256084293116</v>
      </c>
    </row>
    <row r="351" spans="1:6" ht="12.75" customHeight="1" x14ac:dyDescent="0.2">
      <c r="A351" s="53">
        <v>41</v>
      </c>
      <c r="B351" s="85" t="s">
        <v>740</v>
      </c>
      <c r="C351" s="50" t="s">
        <v>741</v>
      </c>
      <c r="D351" s="51">
        <f t="shared" ref="D351:E351" si="96">D352+D356</f>
        <v>85.61</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85.61</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85.61</v>
      </c>
      <c r="E362" s="242"/>
      <c r="F362" s="52">
        <f t="shared" si="81"/>
        <v>0</v>
      </c>
    </row>
    <row r="363" spans="1:6" ht="24" x14ac:dyDescent="0.2">
      <c r="A363" s="53">
        <v>42</v>
      </c>
      <c r="B363" s="232" t="s">
        <v>756</v>
      </c>
      <c r="C363" s="50" t="s">
        <v>757</v>
      </c>
      <c r="D363" s="51">
        <f t="shared" ref="D363:E363" si="99">D364+D369+D378+D383+D388+D391</f>
        <v>8005.26</v>
      </c>
      <c r="E363" s="51">
        <f t="shared" si="99"/>
        <v>9332.01</v>
      </c>
      <c r="F363" s="52">
        <f t="shared" si="81"/>
        <v>116.57347793825559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7042.54</v>
      </c>
      <c r="E369" s="51">
        <f t="shared" si="101"/>
        <v>7437.1100000000006</v>
      </c>
      <c r="F369" s="52">
        <f t="shared" si="81"/>
        <v>105.60266608354374</v>
      </c>
    </row>
    <row r="370" spans="1:6" ht="12.75" customHeight="1" x14ac:dyDescent="0.2">
      <c r="A370" s="53">
        <v>4221</v>
      </c>
      <c r="B370" s="85" t="s">
        <v>674</v>
      </c>
      <c r="C370" s="50" t="s">
        <v>766</v>
      </c>
      <c r="D370" s="242">
        <v>2865.38</v>
      </c>
      <c r="E370" s="242">
        <v>6110.06</v>
      </c>
      <c r="F370" s="52">
        <f t="shared" si="81"/>
        <v>213.2373367581263</v>
      </c>
    </row>
    <row r="371" spans="1:6" ht="12.75" customHeight="1" x14ac:dyDescent="0.2">
      <c r="A371" s="53">
        <v>4222</v>
      </c>
      <c r="B371" s="85" t="s">
        <v>767</v>
      </c>
      <c r="C371" s="50" t="s">
        <v>768</v>
      </c>
      <c r="D371" s="242">
        <v>112.8</v>
      </c>
      <c r="E371" s="242"/>
      <c r="F371" s="52">
        <f t="shared" si="81"/>
        <v>0</v>
      </c>
    </row>
    <row r="372" spans="1:6" ht="12.75" customHeight="1" x14ac:dyDescent="0.2">
      <c r="A372" s="53">
        <v>4223</v>
      </c>
      <c r="B372" s="85" t="s">
        <v>678</v>
      </c>
      <c r="C372" s="50" t="s">
        <v>769</v>
      </c>
      <c r="D372" s="242">
        <v>1420.58</v>
      </c>
      <c r="E372" s="242">
        <v>299.76</v>
      </c>
      <c r="F372" s="52">
        <f t="shared" si="81"/>
        <v>21.101240338453309</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450.62</v>
      </c>
      <c r="E375" s="242">
        <v>71.98</v>
      </c>
      <c r="F375" s="52">
        <f t="shared" si="81"/>
        <v>15.973547556699657</v>
      </c>
    </row>
    <row r="376" spans="1:6" ht="12.75" customHeight="1" x14ac:dyDescent="0.2">
      <c r="A376" s="53">
        <v>4227</v>
      </c>
      <c r="B376" s="232" t="s">
        <v>686</v>
      </c>
      <c r="C376" s="50" t="s">
        <v>773</v>
      </c>
      <c r="D376" s="242">
        <v>2193.16</v>
      </c>
      <c r="E376" s="242">
        <v>955.31</v>
      </c>
      <c r="F376" s="52">
        <f t="shared" si="81"/>
        <v>43.558609494975286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962.72</v>
      </c>
      <c r="E383" s="51">
        <f t="shared" si="103"/>
        <v>1894.9</v>
      </c>
      <c r="F383" s="52">
        <f t="shared" si="81"/>
        <v>196.82773807545288</v>
      </c>
    </row>
    <row r="384" spans="1:6" ht="12.75" customHeight="1" x14ac:dyDescent="0.2">
      <c r="A384" s="53">
        <v>4241</v>
      </c>
      <c r="B384" s="85" t="s">
        <v>783</v>
      </c>
      <c r="C384" s="50" t="s">
        <v>784</v>
      </c>
      <c r="D384" s="242">
        <v>962.72</v>
      </c>
      <c r="E384" s="242">
        <v>1894.9</v>
      </c>
      <c r="F384" s="52">
        <f t="shared" si="81"/>
        <v>196.82773807545288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10567.83</v>
      </c>
      <c r="E402" s="51">
        <f t="shared" si="109"/>
        <v>0</v>
      </c>
      <c r="F402" s="52">
        <f t="shared" si="81"/>
        <v>0</v>
      </c>
    </row>
    <row r="403" spans="1:6" ht="12.75" customHeight="1" x14ac:dyDescent="0.2">
      <c r="A403" s="53">
        <v>451</v>
      </c>
      <c r="B403" s="85" t="s">
        <v>811</v>
      </c>
      <c r="C403" s="50" t="s">
        <v>812</v>
      </c>
      <c r="D403" s="242">
        <v>10567.83</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8704.4900000000016</v>
      </c>
      <c r="E408" s="51">
        <f t="shared" si="111"/>
        <v>8260.01</v>
      </c>
      <c r="F408" s="52">
        <f t="shared" si="81"/>
        <v>94.893669818679768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1652362.44</v>
      </c>
      <c r="E412" s="51">
        <f>E6+E298</f>
        <v>1862478.8499999999</v>
      </c>
      <c r="F412" s="52">
        <f t="shared" si="81"/>
        <v>112.71612116770216</v>
      </c>
    </row>
    <row r="413" spans="1:6" ht="12.75" customHeight="1" x14ac:dyDescent="0.2">
      <c r="A413" s="53" t="s">
        <v>608</v>
      </c>
      <c r="B413" s="85" t="s">
        <v>831</v>
      </c>
      <c r="C413" s="50" t="s">
        <v>832</v>
      </c>
      <c r="D413" s="51">
        <f t="shared" ref="D413:E413" si="112">D289+D350</f>
        <v>1657229.0399999998</v>
      </c>
      <c r="E413" s="51">
        <f t="shared" si="112"/>
        <v>1862099.5</v>
      </c>
      <c r="F413" s="52">
        <f t="shared" si="81"/>
        <v>112.36222966500758</v>
      </c>
    </row>
    <row r="414" spans="1:6" ht="12.75" customHeight="1" x14ac:dyDescent="0.2">
      <c r="A414" s="53" t="s">
        <v>608</v>
      </c>
      <c r="B414" s="85" t="s">
        <v>833</v>
      </c>
      <c r="C414" s="50" t="s">
        <v>834</v>
      </c>
      <c r="D414" s="51">
        <f t="shared" ref="D414:E414" si="113">IF(D412&gt;=D413,D412-D413,0)</f>
        <v>0</v>
      </c>
      <c r="E414" s="51">
        <f t="shared" si="113"/>
        <v>379.3499999998603</v>
      </c>
      <c r="F414" s="52" t="str">
        <f t="shared" si="81"/>
        <v>-</v>
      </c>
    </row>
    <row r="415" spans="1:6" ht="12.75" customHeight="1" x14ac:dyDescent="0.2">
      <c r="A415" s="53" t="s">
        <v>608</v>
      </c>
      <c r="B415" s="85" t="s">
        <v>835</v>
      </c>
      <c r="C415" s="50" t="s">
        <v>836</v>
      </c>
      <c r="D415" s="51">
        <f t="shared" ref="D415:E415" si="114">IF(D413&gt;=D412,D413-D412,0)</f>
        <v>4866.5999999998603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14159.47</v>
      </c>
      <c r="E416" s="51">
        <f t="shared" si="115"/>
        <v>9291.84</v>
      </c>
      <c r="F416" s="52">
        <f t="shared" si="81"/>
        <v>65.622795203492785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1652362.44</v>
      </c>
      <c r="E639" s="51">
        <f t="shared" si="180"/>
        <v>1862478.8499999999</v>
      </c>
      <c r="F639" s="52">
        <f t="shared" si="119"/>
        <v>112.71612116770216</v>
      </c>
    </row>
    <row r="640" spans="1:6" ht="12.75" customHeight="1" x14ac:dyDescent="0.2">
      <c r="A640" s="53" t="s">
        <v>608</v>
      </c>
      <c r="B640" s="85" t="s">
        <v>1277</v>
      </c>
      <c r="C640" s="50" t="s">
        <v>1278</v>
      </c>
      <c r="D640" s="51">
        <f t="shared" ref="D640:E640" si="181">D413+D528</f>
        <v>1657229.0399999998</v>
      </c>
      <c r="E640" s="51">
        <f t="shared" si="181"/>
        <v>1862099.5</v>
      </c>
      <c r="F640" s="52">
        <f t="shared" si="119"/>
        <v>112.36222966500758</v>
      </c>
    </row>
    <row r="641" spans="1:6" ht="12.75" customHeight="1" x14ac:dyDescent="0.2">
      <c r="A641" s="53" t="s">
        <v>608</v>
      </c>
      <c r="B641" s="85" t="s">
        <v>1279</v>
      </c>
      <c r="C641" s="50" t="s">
        <v>1280</v>
      </c>
      <c r="D641" s="51">
        <f t="shared" ref="D641:E641" si="182">IF(D639&gt;=D640,D639-D640,0)</f>
        <v>0</v>
      </c>
      <c r="E641" s="51">
        <f t="shared" si="182"/>
        <v>379.3499999998603</v>
      </c>
      <c r="F641" s="52" t="str">
        <f t="shared" si="119"/>
        <v>-</v>
      </c>
    </row>
    <row r="642" spans="1:6" ht="12.75" customHeight="1" x14ac:dyDescent="0.2">
      <c r="A642" s="53" t="s">
        <v>608</v>
      </c>
      <c r="B642" s="85" t="s">
        <v>1281</v>
      </c>
      <c r="C642" s="50" t="s">
        <v>1282</v>
      </c>
      <c r="D642" s="51">
        <f t="shared" ref="D642:E642" si="183">IF(D640&gt;=D639,D640-D639,0)</f>
        <v>4866.5999999998603</v>
      </c>
      <c r="E642" s="51">
        <f t="shared" si="183"/>
        <v>0</v>
      </c>
      <c r="F642" s="52">
        <f t="shared" si="119"/>
        <v>0</v>
      </c>
    </row>
    <row r="643" spans="1:6" ht="24" x14ac:dyDescent="0.2">
      <c r="A643" s="60" t="s">
        <v>1283</v>
      </c>
      <c r="B643" s="85" t="s">
        <v>1284</v>
      </c>
      <c r="C643" s="61" t="s">
        <v>1283</v>
      </c>
      <c r="D643" s="51">
        <f t="shared" ref="D643:E643" si="184">IF(D416-D417+D637-D638&gt;=0,D416-D417+D637-D638,0)</f>
        <v>14159.47</v>
      </c>
      <c r="E643" s="51">
        <f t="shared" si="184"/>
        <v>9291.84</v>
      </c>
      <c r="F643" s="52">
        <f t="shared" si="119"/>
        <v>65.622795203492785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9292.870000000139</v>
      </c>
      <c r="E645" s="51">
        <f t="shared" si="186"/>
        <v>9671.1899999998604</v>
      </c>
      <c r="F645" s="52">
        <f t="shared" si="119"/>
        <v>104.07107814915861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117013.06</v>
      </c>
      <c r="E647" s="243">
        <v>148878.67000000001</v>
      </c>
      <c r="F647" s="57">
        <f t="shared" si="119"/>
        <v>127.23252430113359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32361.38</v>
      </c>
      <c r="E649" s="242">
        <v>22265.17</v>
      </c>
      <c r="F649" s="52">
        <f t="shared" ref="F649:F724" si="188">IF(D649&lt;&gt;0,IF(E649/D649&gt;=100,"&gt;&gt;100",E649/D649*100),"-")</f>
        <v>68.801670386120733</v>
      </c>
    </row>
    <row r="650" spans="1:6" ht="12.75" customHeight="1" x14ac:dyDescent="0.2">
      <c r="A650" s="53" t="s">
        <v>1296</v>
      </c>
      <c r="B650" s="85" t="s">
        <v>1297</v>
      </c>
      <c r="C650" s="50" t="s">
        <v>1296</v>
      </c>
      <c r="D650" s="242">
        <v>249354.77</v>
      </c>
      <c r="E650" s="242">
        <v>262345.96000000002</v>
      </c>
      <c r="F650" s="52">
        <f t="shared" si="188"/>
        <v>105.2099223929023</v>
      </c>
    </row>
    <row r="651" spans="1:6" ht="12.75" customHeight="1" x14ac:dyDescent="0.2">
      <c r="A651" s="53" t="s">
        <v>1298</v>
      </c>
      <c r="B651" s="85" t="s">
        <v>1299</v>
      </c>
      <c r="C651" s="50" t="s">
        <v>1298</v>
      </c>
      <c r="D651" s="242">
        <v>259450.98</v>
      </c>
      <c r="E651" s="242">
        <v>266225.32</v>
      </c>
      <c r="F651" s="52">
        <f t="shared" si="188"/>
        <v>102.61102887335403</v>
      </c>
    </row>
    <row r="652" spans="1:6" ht="24" x14ac:dyDescent="0.2">
      <c r="A652" s="53">
        <v>11</v>
      </c>
      <c r="B652" s="85" t="s">
        <v>1300</v>
      </c>
      <c r="C652" s="50" t="s">
        <v>1301</v>
      </c>
      <c r="D652" s="51">
        <f t="shared" ref="D652:E652" si="189">+D649+D650-D651</f>
        <v>22265.169999999955</v>
      </c>
      <c r="E652" s="51">
        <f t="shared" si="189"/>
        <v>18385.809999999998</v>
      </c>
      <c r="F652" s="52">
        <f t="shared" si="188"/>
        <v>82.576553424025207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71</v>
      </c>
      <c r="E654" s="262">
        <v>77</v>
      </c>
      <c r="F654" s="52">
        <f t="shared" si="188"/>
        <v>108.45070422535213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70</v>
      </c>
      <c r="E656" s="262">
        <v>75</v>
      </c>
      <c r="F656" s="52">
        <f t="shared" si="188"/>
        <v>107.14285714285714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1430108.46</v>
      </c>
      <c r="E675" s="242">
        <v>1643721.96</v>
      </c>
      <c r="F675" s="52">
        <f t="shared" si="188"/>
        <v>114.93687408855689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597.25</v>
      </c>
      <c r="E677" s="242">
        <v>598</v>
      </c>
      <c r="F677" s="52">
        <f t="shared" si="188"/>
        <v>100.12557555462536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3705.36</v>
      </c>
      <c r="E696" s="242">
        <v>0</v>
      </c>
      <c r="F696" s="52">
        <f t="shared" si="188"/>
        <v>0</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2194.83</v>
      </c>
      <c r="E716" s="242">
        <v>2195.39</v>
      </c>
      <c r="F716" s="52">
        <f t="shared" si="188"/>
        <v>100.0255145045402</v>
      </c>
    </row>
    <row r="717" spans="1:6" ht="12.75" customHeight="1" x14ac:dyDescent="0.2">
      <c r="A717" s="53">
        <v>31215</v>
      </c>
      <c r="B717" s="85" t="s">
        <v>1413</v>
      </c>
      <c r="C717" s="50" t="s">
        <v>1414</v>
      </c>
      <c r="D717" s="242">
        <v>1480.23</v>
      </c>
      <c r="E717" s="242">
        <v>491.46</v>
      </c>
      <c r="F717" s="52">
        <f t="shared" si="188"/>
        <v>33.201597049107235</v>
      </c>
    </row>
    <row r="718" spans="1:6" ht="12.75" customHeight="1" x14ac:dyDescent="0.2">
      <c r="A718" s="53">
        <v>32121</v>
      </c>
      <c r="B718" s="85" t="s">
        <v>1415</v>
      </c>
      <c r="C718" s="50" t="s">
        <v>1416</v>
      </c>
      <c r="D718" s="242">
        <v>36629.760000000002</v>
      </c>
      <c r="E718" s="242">
        <v>49014.76</v>
      </c>
      <c r="F718" s="52">
        <f t="shared" si="188"/>
        <v>133.81130534297793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3878.16</v>
      </c>
      <c r="E720" s="242">
        <v>4357.82</v>
      </c>
      <c r="F720" s="52">
        <f t="shared" si="188"/>
        <v>112.36823648328074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24780.94</v>
      </c>
      <c r="E722" s="242">
        <v>20410.099999999999</v>
      </c>
      <c r="F722" s="52">
        <f t="shared" si="188"/>
        <v>82.362089573680421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3186.94</v>
      </c>
      <c r="E824" s="242">
        <v>4981.5</v>
      </c>
      <c r="F824" s="52">
        <f t="shared" si="190"/>
        <v>156.30981443014304</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1516.49</v>
      </c>
      <c r="E828" s="242">
        <v>1839.23</v>
      </c>
      <c r="F828" s="52">
        <f t="shared" si="190"/>
        <v>121.2820394463531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E250" sqref="E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8018150.3700000001</v>
      </c>
      <c r="E6" s="229">
        <f t="shared" si="0"/>
        <v>7687790.5</v>
      </c>
      <c r="F6" s="230">
        <f t="shared" ref="F6:F260" si="1">IF(D6&gt;0,IF(E6/D6&gt;=100,"&gt;&gt;100",E6/D6*100),"-")</f>
        <v>95.879849407214351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7843399.1500000004</v>
      </c>
      <c r="E7" s="104">
        <f t="shared" si="2"/>
        <v>7486308.8200000003</v>
      </c>
      <c r="F7" s="93">
        <f t="shared" si="1"/>
        <v>95.447250316210159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50912.54</v>
      </c>
      <c r="E8" s="104">
        <f>E9+E10-E11</f>
        <v>4917.13</v>
      </c>
      <c r="F8" s="93">
        <f t="shared" si="1"/>
        <v>9.6579938851999927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43151.57</v>
      </c>
      <c r="E9" s="247">
        <v>0</v>
      </c>
      <c r="F9" s="93">
        <f t="shared" si="1"/>
        <v>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11375.35</v>
      </c>
      <c r="E10" s="247">
        <v>11375.35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3614.38</v>
      </c>
      <c r="E11" s="247">
        <v>6458.22</v>
      </c>
      <c r="F11" s="93">
        <f t="shared" si="1"/>
        <v>178.68126760329574</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7787235.7600000007</v>
      </c>
      <c r="E12" s="104">
        <f t="shared" si="3"/>
        <v>7476680.0300000003</v>
      </c>
      <c r="F12" s="93">
        <f t="shared" si="1"/>
        <v>96.011990139104242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7369698.5899999999</v>
      </c>
      <c r="E13" s="104">
        <f t="shared" si="4"/>
        <v>7150167.0499999998</v>
      </c>
      <c r="F13" s="93">
        <f t="shared" si="1"/>
        <v>97.021159857231012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7515930.2999999998</v>
      </c>
      <c r="E15" s="247">
        <v>7321655.1799999997</v>
      </c>
      <c r="F15" s="93">
        <f t="shared" si="1"/>
        <v>97.415155380033255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2231.4</v>
      </c>
      <c r="E17" s="247">
        <v>2231.4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148463.10999999999</v>
      </c>
      <c r="E18" s="247">
        <v>173719.53</v>
      </c>
      <c r="F18" s="93">
        <f t="shared" si="1"/>
        <v>117.01191629354931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337827.32</v>
      </c>
      <c r="E19" s="104">
        <f t="shared" si="5"/>
        <v>260206.50999999995</v>
      </c>
      <c r="F19" s="93">
        <f t="shared" si="1"/>
        <v>77.023524917996554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195520.91</v>
      </c>
      <c r="E20" s="247">
        <v>202376.48</v>
      </c>
      <c r="F20" s="93">
        <f t="shared" si="1"/>
        <v>103.50631039923044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1827.45</v>
      </c>
      <c r="E21" s="247">
        <v>1801.05</v>
      </c>
      <c r="F21" s="93">
        <f t="shared" si="1"/>
        <v>98.555364031847645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18350.349999999999</v>
      </c>
      <c r="E22" s="247">
        <v>18650.11</v>
      </c>
      <c r="F22" s="93">
        <f t="shared" si="1"/>
        <v>101.6335383248821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14.51</v>
      </c>
      <c r="E24" s="247">
        <v>14.51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6791.57</v>
      </c>
      <c r="E25" s="247">
        <v>6629.21</v>
      </c>
      <c r="F25" s="93">
        <f t="shared" si="1"/>
        <v>97.609389287013173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272889.21999999997</v>
      </c>
      <c r="E26" s="247">
        <v>281133.71999999997</v>
      </c>
      <c r="F26" s="93">
        <f t="shared" si="1"/>
        <v>103.02118933096733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157566.69</v>
      </c>
      <c r="E28" s="247">
        <v>250398.57</v>
      </c>
      <c r="F28" s="93">
        <f t="shared" si="1"/>
        <v>158.9159295026125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46700.869999999995</v>
      </c>
      <c r="E29" s="104">
        <f t="shared" si="6"/>
        <v>33290.729999999996</v>
      </c>
      <c r="F29" s="93">
        <f t="shared" si="1"/>
        <v>71.285031734954828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99671.93</v>
      </c>
      <c r="E30" s="247">
        <v>99671.92</v>
      </c>
      <c r="F30" s="93">
        <f t="shared" si="1"/>
        <v>99.999989967085028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52971.06</v>
      </c>
      <c r="E34" s="247">
        <v>66381.19</v>
      </c>
      <c r="F34" s="93">
        <f t="shared" si="1"/>
        <v>125.315955542517</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33008.979999999996</v>
      </c>
      <c r="E35" s="104">
        <f t="shared" si="7"/>
        <v>33015.74</v>
      </c>
      <c r="F35" s="93">
        <f t="shared" si="1"/>
        <v>100.02047927563954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43941.95</v>
      </c>
      <c r="E36" s="247">
        <v>45686.85</v>
      </c>
      <c r="F36" s="93">
        <f t="shared" si="1"/>
        <v>103.97092072609431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10932.97</v>
      </c>
      <c r="E40" s="247">
        <v>12671.11</v>
      </c>
      <c r="F40" s="93">
        <f t="shared" si="1"/>
        <v>115.89815027389632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1355.04</v>
      </c>
      <c r="E54" s="247">
        <v>1568.77</v>
      </c>
      <c r="F54" s="93">
        <f t="shared" si="1"/>
        <v>115.77296611170149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1355.04</v>
      </c>
      <c r="E55" s="247">
        <v>1568.77</v>
      </c>
      <c r="F55" s="93">
        <f t="shared" si="1"/>
        <v>115.77296611170149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5250.85</v>
      </c>
      <c r="E56" s="104">
        <f t="shared" si="11"/>
        <v>4711.66</v>
      </c>
      <c r="F56" s="93">
        <f t="shared" si="1"/>
        <v>89.731376824704569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5250.85</v>
      </c>
      <c r="E57" s="247">
        <v>4711.66</v>
      </c>
      <c r="F57" s="93">
        <f t="shared" si="1"/>
        <v>89.731376824704569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174751.22</v>
      </c>
      <c r="E68" s="104">
        <f t="shared" si="13"/>
        <v>201481.68000000002</v>
      </c>
      <c r="F68" s="93">
        <f t="shared" si="1"/>
        <v>115.29629378267003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22265.17</v>
      </c>
      <c r="E69" s="104">
        <f t="shared" si="14"/>
        <v>18385.810000000001</v>
      </c>
      <c r="F69" s="93">
        <f t="shared" si="1"/>
        <v>82.576553424025064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22265.17</v>
      </c>
      <c r="E70" s="104">
        <f t="shared" si="15"/>
        <v>18385.810000000001</v>
      </c>
      <c r="F70" s="93">
        <f t="shared" si="1"/>
        <v>82.576553424025064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22265.17</v>
      </c>
      <c r="E72" s="247">
        <v>18385.810000000001</v>
      </c>
      <c r="F72" s="93">
        <f t="shared" si="1"/>
        <v>82.576553424025064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3958.7200000000003</v>
      </c>
      <c r="E78" s="104">
        <f>E79+SUM(E82:E84)-E85+E86</f>
        <v>3892.7400000000002</v>
      </c>
      <c r="F78" s="93">
        <f t="shared" si="1"/>
        <v>98.333299652412904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298.94</v>
      </c>
      <c r="E84" s="247">
        <v>298.94</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3659.78</v>
      </c>
      <c r="E86" s="247">
        <v>3593.8</v>
      </c>
      <c r="F86" s="93">
        <f t="shared" si="1"/>
        <v>98.197159392094605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1950.26</v>
      </c>
      <c r="E146" s="104">
        <f t="shared" si="26"/>
        <v>760.45</v>
      </c>
      <c r="F146" s="93">
        <f t="shared" si="1"/>
        <v>38.992236932511567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1950.26</v>
      </c>
      <c r="E160" s="247">
        <v>760.45</v>
      </c>
      <c r="F160" s="93">
        <f t="shared" si="1"/>
        <v>38.992236932511567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29564.01</v>
      </c>
      <c r="E164" s="104">
        <f t="shared" si="28"/>
        <v>29564.01</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29564.01</v>
      </c>
      <c r="E166" s="247">
        <v>29564.01</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117013.06</v>
      </c>
      <c r="E170" s="104">
        <f t="shared" si="29"/>
        <v>148878.67000000001</v>
      </c>
      <c r="F170" s="93">
        <f t="shared" si="1"/>
        <v>127.23252430113359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475.47</v>
      </c>
      <c r="E171" s="247">
        <v>270</v>
      </c>
      <c r="F171" s="93">
        <f t="shared" si="1"/>
        <v>56.785917092561043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189</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116537.59</v>
      </c>
      <c r="E173" s="247">
        <v>148419.67000000001</v>
      </c>
      <c r="F173" s="93">
        <f t="shared" si="1"/>
        <v>127.35776499239431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8018150.3700000001</v>
      </c>
      <c r="E175" s="104">
        <f t="shared" si="30"/>
        <v>7687790.5000000009</v>
      </c>
      <c r="F175" s="93">
        <f t="shared" si="1"/>
        <v>95.879849407214351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133944.07</v>
      </c>
      <c r="E176" s="104">
        <f t="shared" si="31"/>
        <v>161486.03</v>
      </c>
      <c r="F176" s="93">
        <f t="shared" si="1"/>
        <v>120.56228394433586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127790.59</v>
      </c>
      <c r="E177" s="104">
        <f t="shared" si="32"/>
        <v>161281.93</v>
      </c>
      <c r="F177" s="93">
        <f t="shared" si="1"/>
        <v>126.20798604967705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118237.25</v>
      </c>
      <c r="E178" s="247">
        <v>150596.78</v>
      </c>
      <c r="F178" s="93">
        <f t="shared" si="1"/>
        <v>127.36830398203611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6386.75</v>
      </c>
      <c r="E179" s="247">
        <v>6594.94</v>
      </c>
      <c r="F179" s="93">
        <f t="shared" si="1"/>
        <v>103.25971738364584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98.64</v>
      </c>
      <c r="E180" s="104">
        <f t="shared" si="33"/>
        <v>97.96</v>
      </c>
      <c r="F180" s="93">
        <f t="shared" si="1"/>
        <v>99.310624493106232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98.64</v>
      </c>
      <c r="E183" s="247">
        <v>97.96</v>
      </c>
      <c r="F183" s="93">
        <f t="shared" si="1"/>
        <v>99.310624493106232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358.35</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3067.95</v>
      </c>
      <c r="E188" s="247">
        <v>3633.9</v>
      </c>
      <c r="F188" s="93">
        <f t="shared" si="1"/>
        <v>118.44717156407374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79.59</v>
      </c>
      <c r="E189" s="247">
        <v>119.1</v>
      </c>
      <c r="F189" s="93">
        <f t="shared" si="1"/>
        <v>149.64191481341877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6073.89</v>
      </c>
      <c r="E234" s="104">
        <f t="shared" si="40"/>
        <v>85</v>
      </c>
      <c r="F234" s="93">
        <f t="shared" si="1"/>
        <v>1.3994326535383419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433.17</v>
      </c>
      <c r="E235" s="247">
        <v>85</v>
      </c>
      <c r="F235" s="93">
        <f t="shared" si="1"/>
        <v>19.622780894337097</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5640.72</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7884206.2999999998</v>
      </c>
      <c r="E237" s="104">
        <f t="shared" si="41"/>
        <v>7526304.4700000007</v>
      </c>
      <c r="F237" s="93">
        <f t="shared" si="1"/>
        <v>95.460521752202254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7843399.1600000001</v>
      </c>
      <c r="E238" s="104">
        <f t="shared" si="42"/>
        <v>7486308.8200000003</v>
      </c>
      <c r="F238" s="93">
        <f t="shared" si="1"/>
        <v>95.447250194518986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7843399.1600000001</v>
      </c>
      <c r="E239" s="104">
        <f t="shared" si="43"/>
        <v>7486308.8200000003</v>
      </c>
      <c r="F239" s="93">
        <f t="shared" si="1"/>
        <v>95.447250194518986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7843399.1600000001</v>
      </c>
      <c r="E240" s="247">
        <v>7486308.8200000003</v>
      </c>
      <c r="F240" s="93">
        <f t="shared" si="1"/>
        <v>95.447250194518986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9292.8700000000008</v>
      </c>
      <c r="E245" s="104">
        <f t="shared" si="45"/>
        <v>9671.19</v>
      </c>
      <c r="F245" s="93">
        <f t="shared" si="1"/>
        <v>104.07107814916165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9292.8700000000008</v>
      </c>
      <c r="E246" s="104">
        <f t="shared" si="46"/>
        <v>9671.19</v>
      </c>
      <c r="F246" s="93">
        <f t="shared" si="1"/>
        <v>104.07107814916165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9292.8700000000008</v>
      </c>
      <c r="E247" s="247">
        <v>9671.19</v>
      </c>
      <c r="F247" s="93">
        <f t="shared" si="1"/>
        <v>104.07107814916165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1950.26</v>
      </c>
      <c r="E255" s="247">
        <v>760.45</v>
      </c>
      <c r="F255" s="93">
        <f t="shared" si="1"/>
        <v>38.992236932511567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29564.01</v>
      </c>
      <c r="E256" s="247">
        <v>29564.01</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47093.41</v>
      </c>
      <c r="E259" s="104">
        <f t="shared" si="49"/>
        <v>32373.79</v>
      </c>
      <c r="F259" s="93">
        <f t="shared" si="1"/>
        <v>68.743779649849088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47093.41</v>
      </c>
      <c r="E260" s="248">
        <v>32373.79</v>
      </c>
      <c r="F260" s="97">
        <f t="shared" si="1"/>
        <v>68.743779649849088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1277.1199999999999</v>
      </c>
      <c r="E264" s="247">
        <v>50</v>
      </c>
      <c r="F264" s="93">
        <f t="shared" si="50"/>
        <v>3.9150588824855928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673.14</v>
      </c>
      <c r="E265" s="247">
        <v>710.45</v>
      </c>
      <c r="F265" s="93">
        <f t="shared" si="50"/>
        <v>105.54268057164929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29564.01</v>
      </c>
      <c r="E267" s="247">
        <v>29564.01</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3067.95</v>
      </c>
      <c r="E268" s="247">
        <v>3508.8</v>
      </c>
      <c r="F268" s="93">
        <f t="shared" si="50"/>
        <v>114.36953014227743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591.83000000000004</v>
      </c>
      <c r="E269" s="247">
        <v>85</v>
      </c>
      <c r="F269" s="93">
        <f t="shared" si="50"/>
        <v>14.362232397816941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v>3992.25</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127790.59</v>
      </c>
      <c r="E288" s="247">
        <v>157289.68</v>
      </c>
      <c r="F288" s="93">
        <f t="shared" si="50"/>
        <v>123.08392973222833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79.59</v>
      </c>
      <c r="E290" s="247">
        <v>119.1</v>
      </c>
      <c r="F290" s="93">
        <f t="shared" si="50"/>
        <v>149.64191481341877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3067.95</v>
      </c>
      <c r="E302" s="247">
        <v>3633.9</v>
      </c>
      <c r="F302" s="93">
        <f t="shared" si="50"/>
        <v>118.44717156407374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1657229.04</v>
      </c>
      <c r="E114" s="81">
        <f t="shared" si="22"/>
        <v>1862099.5</v>
      </c>
      <c r="F114" s="63">
        <f t="shared" si="1"/>
        <v>112.36222966500755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1657229.04</v>
      </c>
      <c r="E118" s="81">
        <f t="shared" si="24"/>
        <v>1862099.5</v>
      </c>
      <c r="F118" s="63">
        <f t="shared" si="1"/>
        <v>112.36222966500755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1657229.04</v>
      </c>
      <c r="E120" s="249">
        <v>1862099.5</v>
      </c>
      <c r="F120" s="63">
        <f t="shared" si="1"/>
        <v>112.36222966500755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1657229.04</v>
      </c>
      <c r="E141" s="106">
        <f t="shared" si="28"/>
        <v>1862099.5</v>
      </c>
      <c r="F141" s="82">
        <f t="shared" si="1"/>
        <v>112.36222966500755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1" workbookViewId="0">
      <selection activeCell="E29" sqref="E2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5568.07</v>
      </c>
      <c r="E5" s="107">
        <f t="shared" si="0"/>
        <v>3942.35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5568.07</v>
      </c>
      <c r="E22" s="108">
        <f t="shared" si="3"/>
        <v>3942.35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5568.07</v>
      </c>
      <c r="E23" s="108">
        <f t="shared" si="4"/>
        <v>3942.35</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5568.07</v>
      </c>
      <c r="E25" s="250">
        <v>3942.35</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96" sqref="D9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127791.62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161401.03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161281.93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150596.78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6594.94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97.96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f>358.35</f>
        <v>358.35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f>3633.9</f>
        <v>3633.9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119.1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127791.62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127712.03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118238.34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6386.7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98.63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f>127791.62-125896.4</f>
        <v>1895.2200000000012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1093.1400000000001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79.59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161401.03000000003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161401.03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161281.93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119.1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19386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2024-02-02T09:02:59Z</cp:lastPrinted>
  <dcterms:created xsi:type="dcterms:W3CDTF">2022-04-01T05:14:30Z</dcterms:created>
  <dcterms:modified xsi:type="dcterms:W3CDTF">2024-02-02T09:04:03Z</dcterms:modified>
</cp:coreProperties>
</file>